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ngg\OneDrive\Desktop\O การเงิน\"/>
    </mc:Choice>
  </mc:AlternateContent>
  <xr:revisionPtr revIDLastSave="0" documentId="13_ncr:1_{90D6CA30-0CBF-4F35-94DC-9FF96A9A24DD}" xr6:coauthVersionLast="47" xr6:coauthVersionMax="47" xr10:uidLastSave="{00000000-0000-0000-0000-000000000000}"/>
  <bookViews>
    <workbookView xWindow="-120" yWindow="-120" windowWidth="29040" windowHeight="15720" activeTab="1" xr2:uid="{1A696857-DAA9-40FE-B034-1ACB1A5042CA}"/>
  </bookViews>
  <sheets>
    <sheet name="ปะหน้า ปีงบประมาณ 2568" sheetId="11" r:id="rId1"/>
    <sheet name="แผนการใช้จ่ายงบประมาณ 256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6" i="1"/>
  <c r="D7" i="1"/>
  <c r="D33" i="1" l="1"/>
  <c r="D32" i="1"/>
  <c r="D31" i="1"/>
  <c r="D17" i="1"/>
  <c r="D18" i="1"/>
  <c r="D15" i="1"/>
  <c r="D22" i="1"/>
  <c r="D20" i="1"/>
  <c r="D21" i="1"/>
  <c r="D36" i="1" l="1"/>
</calcChain>
</file>

<file path=xl/sharedStrings.xml><?xml version="1.0" encoding="utf-8"?>
<sst xmlns="http://schemas.openxmlformats.org/spreadsheetml/2006/main" count="265" uniqueCount="118">
  <si>
    <t>แผนการใช้จ่ายงบประมาณ สถานีตำรวจภูธรกุฉินารายณ์</t>
  </si>
  <si>
    <t>ที่</t>
  </si>
  <si>
    <t>ชื่อโครงการ/กิจกรรม</t>
  </si>
  <si>
    <t>เป้าหมาย/วิธีการดำเนินการ</t>
  </si>
  <si>
    <t>สตช.</t>
  </si>
  <si>
    <t>อปท.</t>
  </si>
  <si>
    <t>อื่นๆ</t>
  </si>
  <si>
    <t>ผลที่คาดว่าจะได้รับ</t>
  </si>
  <si>
    <t>รวม</t>
  </si>
  <si>
    <t>ค่าโอที</t>
  </si>
  <si>
    <t>ค่าตอบแทนพยาน/คุ้มครอง</t>
  </si>
  <si>
    <t>ค่าตอบแทนนักจิตวิทยา</t>
  </si>
  <si>
    <t>ค่าชันสูตรพลิกศพ</t>
  </si>
  <si>
    <t>ค่าเบี้ยเลี้ยง พาหนะ</t>
  </si>
  <si>
    <t>ค่าโอที ชมส.</t>
  </si>
  <si>
    <t>ค่าเบี้ยประชุม ก.ตร.</t>
  </si>
  <si>
    <t>ค่าตอบแทนสอบสวน</t>
  </si>
  <si>
    <t>อาสาตำรวจบ้าน</t>
  </si>
  <si>
    <t>ค่าเบี้ยเลี้ยง ชมส.</t>
  </si>
  <si>
    <t>ค่าซ่อมยาน</t>
  </si>
  <si>
    <t>ค่าจ้างเหมาบริการ</t>
  </si>
  <si>
    <t>หมายเรียกพยาน</t>
  </si>
  <si>
    <t>วัสดุสำนักงาน</t>
  </si>
  <si>
    <t>วัสดุน้ำมันเชื้อเพลิง</t>
  </si>
  <si>
    <t>วัสดุจราจร</t>
  </si>
  <si>
    <t>ค่าอาหารผู้ต้องหา</t>
  </si>
  <si>
    <t>งบแก้ไขปัญหา</t>
  </si>
  <si>
    <t>ค่าสาธารณูปโภค</t>
  </si>
  <si>
    <t>ปฏิรูป</t>
  </si>
  <si>
    <t>ระยะเวลา</t>
  </si>
  <si>
    <t>ดำเนินการ</t>
  </si>
  <si>
    <t>หน่วยงาน</t>
  </si>
  <si>
    <t>ภาครัฐ</t>
  </si>
  <si>
    <t>ภาค</t>
  </si>
  <si>
    <t>เอกชน</t>
  </si>
  <si>
    <t>-</t>
  </si>
  <si>
    <t>อบรมเครือข่าย ปชช.</t>
  </si>
  <si>
    <t>จิตอาสา  โครงการ 1</t>
  </si>
  <si>
    <t>จิตอาสา  โครงการ 2 เฝ้า ตรวจ เตือน ภัยพิบัติ</t>
  </si>
  <si>
    <t>มวลชนสัมพันธ์ ปี 2567</t>
  </si>
  <si>
    <t>โครงการบริหารจัดการการสกัดกั้นยาเสพติดฯ Heart Land</t>
  </si>
  <si>
    <t>ชุมชนยั่งยืน</t>
  </si>
  <si>
    <t>1 ตร.1 รร.</t>
  </si>
  <si>
    <t>โครงการค้นหาผู้ป่วยจิตเวช</t>
  </si>
  <si>
    <t>บันทึกข้อความ</t>
  </si>
  <si>
    <r>
      <rPr>
        <b/>
        <sz val="19"/>
        <color rgb="FF000000"/>
        <rFont val="TH SarabunIT๙"/>
        <family val="2"/>
      </rPr>
      <t>ส่วนราชการ</t>
    </r>
    <r>
      <rPr>
        <sz val="19"/>
        <color rgb="FF000000"/>
        <rFont val="TH SarabunIT๙"/>
        <family val="2"/>
      </rPr>
      <t xml:space="preserve"> </t>
    </r>
    <r>
      <rPr>
        <sz val="14"/>
        <color indexed="8"/>
        <rFont val="TH SarabunIT๙"/>
        <family val="2"/>
      </rPr>
      <t xml:space="preserve"> สภ.กุฉินารายณ์  จว.กาฬสินธุ์ </t>
    </r>
  </si>
  <si>
    <t>โทร.  ๐ ๔๓๘๕ ๑๐๓๖</t>
  </si>
  <si>
    <t>เรื่อง</t>
  </si>
  <si>
    <t>เรียน</t>
  </si>
  <si>
    <t xml:space="preserve">ผกก.สภ.กุฉินารายณ์ </t>
  </si>
  <si>
    <t xml:space="preserve"> จัดสรร ครบถ้วนถูกต้องและได้ทำการเบิกจ่ายตามระยะเวลากำหนด  รายละเอียดตามเอกสารแนบพร้อมนี้ 1 ชุด</t>
  </si>
  <si>
    <t>จึงเรียนมาเพื่อโปรดทราบ</t>
  </si>
  <si>
    <t>ความเห็นผู้บังคับบัญชา</t>
  </si>
  <si>
    <t>- ทราบ</t>
  </si>
  <si>
    <t>๐๐๑๙(กส).๓๘/---</t>
  </si>
  <si>
    <t>งบอบรมเครือข่ายทางเทคโนโลยี</t>
  </si>
  <si>
    <t>เบิกจ่ายค่าสาธารณูปโภคอย่างมีประสิทธิภาพ</t>
  </si>
  <si>
    <t>จ่ายค่าอาหารผู้ต้องหาอย่างมีประสิทธิภาพ</t>
  </si>
  <si>
    <t>จัดซื้อวัสดุจราจรตามความต้องการ</t>
  </si>
  <si>
    <t>จ่ายน้ำมันเชื้อเพลิงแก่ผู้ปฏิบัติงาน</t>
  </si>
  <si>
    <t>จัดซื้อจัดหาวัสดุสำนักงาน ตรงตามวัตถุประสงค์</t>
  </si>
  <si>
    <t>แก้ปัญหาภายในองค์</t>
  </si>
  <si>
    <t>เบิกจ่ายให้แก่ข้าราชการผู้ปฏิบัติงาน</t>
  </si>
  <si>
    <t>เพิ่มพูนความรู้ด้านเทคโนโลยีแก่ผู้ปฏิบัติงาน</t>
  </si>
  <si>
    <t>รวบรวมข้อมูลผู้ป่วยจิตเวชในพื้นที่</t>
  </si>
  <si>
    <t>ร่วมปฏิบัติงานจิตอาสาในพื้นที่</t>
  </si>
  <si>
    <t>ร่วมปฏิบัติงานจิตอาสาในพื้นที่ สำรวจภัยพิบัติ</t>
  </si>
  <si>
    <t>จ้างเหมางานต่างๆ</t>
  </si>
  <si>
    <t>ซ่อมรถ จยย. รคยนต์หลวง</t>
  </si>
  <si>
    <t>ใช้จ่ายในการเดินทางไปราชการ</t>
  </si>
  <si>
    <t>ฝึกอบรมตำรวจบ้าน ให้ความรู้</t>
  </si>
  <si>
    <t>เบิกจ่ายค่าตอบแทนสอบสวน</t>
  </si>
  <si>
    <t>เบิกจ่ายค่าเบี้ยเลี้ยง ชมส.</t>
  </si>
  <si>
    <t>เบิกจ่ายค่านักจิตวิทยา</t>
  </si>
  <si>
    <t>เบิกจ่ายค่าชันสูตรพลิกศพ</t>
  </si>
  <si>
    <t>เบิกค่าตอบแทนพยาน</t>
  </si>
  <si>
    <t>เบิกจ่ายค่าประชุม กต.ตร.</t>
  </si>
  <si>
    <t>เบิกจ่ายค่าปฏิบัติหน้าที่นอกเวลาราชการ</t>
  </si>
  <si>
    <t>เบิกจ่ายค่าหมายเรียกพยาน</t>
  </si>
  <si>
    <t>ใช้ในการปฏิบัติราชการ</t>
  </si>
  <si>
    <t>ออกพื้นที่มวลชนสัมพันธ์</t>
  </si>
  <si>
    <t>ติดตามเครือข่ายยาเสพติด ผู้มีอิทธิพล</t>
  </si>
  <si>
    <t>ติดตามผู้ต้องหาคดียาเสพติด ตามหมายจับ</t>
  </si>
  <si>
    <t>รับทราบปัญหาของหมู่บ้าน/ชุมชน</t>
  </si>
  <si>
    <t>แลกเปลี่ยนข้อมูลกับทาง รร.</t>
  </si>
  <si>
    <t>ผู้ปฏิบัติงานได้รับค่าตอบแทน</t>
  </si>
  <si>
    <t>งานสำเร็จ ผู้ปฏิบัติงานได้รับค่าตอบแทน</t>
  </si>
  <si>
    <t xml:space="preserve">การประชุมเป็นไปอย่างมีประสิทธิภาพ </t>
  </si>
  <si>
    <t>พยานได้รับค่าตอบแทน</t>
  </si>
  <si>
    <t>นักจิตวิทยา ได้รับค่าตอบแทน</t>
  </si>
  <si>
    <t>เบิกจ่ายได้รวดเร็วมีประสิทธิภาพ</t>
  </si>
  <si>
    <t>งานสอบสวนเบิกได้รวดเร็ว</t>
  </si>
  <si>
    <t>อาสาได้ความรู้และทักษะ</t>
  </si>
  <si>
    <t>ได้ค่าเดินทางไปราชการ ถูกต้อง ครบถ้วน</t>
  </si>
  <si>
    <t xml:space="preserve">งานเกิดประสิทธิภาพ </t>
  </si>
  <si>
    <t>รถ จยย. รถยนต์ อยู่ในสภาพพร้อมใช้</t>
  </si>
  <si>
    <t>สร้างงาน และเกิดประโยชน์แก่ราชการ</t>
  </si>
  <si>
    <t>ได้วัสดุสำนักงานที่มีคุณภาพ</t>
  </si>
  <si>
    <t>น้ำมันเชื้อเพลิงพร้อมใช้นภาระกิจต่างๆเพียงพอต่อความต้องการ</t>
  </si>
  <si>
    <t>ได้ของที่มีคุณภาพ เหมาะสมกับราคา</t>
  </si>
  <si>
    <t>ผู้ต้องหาได้กินอาหารที่มีคุณภาพ</t>
  </si>
  <si>
    <t>องค์กรเกิดการพัฒนาไปในทางที่ดีขึ้น</t>
  </si>
  <si>
    <t>สาธารณูปโภค เพียงพอต่อความต้องการของ ตร.และ ปชช.</t>
  </si>
  <si>
    <t>ข้าราชการปฏิบัติงานได้อย่างมีประสิทธิภาพ</t>
  </si>
  <si>
    <t>สร้างมวลชนให้เกิดความไว้เนื้อเชื่อใจ</t>
  </si>
  <si>
    <t>สามารถลดปัญหายาเสพติดและอาชญากรรม</t>
  </si>
  <si>
    <t>ชุมชนเกิดความสามัคคี</t>
  </si>
  <si>
    <t>สามารถเข้าถึงปัญหาได้โดยง่าย และแก้ไขได้</t>
  </si>
  <si>
    <t>แก้ปัญหาชุมชนได้อย่างยั่งยืน</t>
  </si>
  <si>
    <t>สามารถตรวจสอบจำนวนผู้ป่วยในพื้นที่ได้อย่างถูกต้องแม่นยำ</t>
  </si>
  <si>
    <t>สามารถใช้เทคโนโลยีในการทำงานได้อย่างมีประสิทธิภาพ</t>
  </si>
  <si>
    <r>
      <rPr>
        <b/>
        <sz val="16"/>
        <color indexed="8"/>
        <rFont val="TH SarabunIT๙"/>
        <family val="2"/>
      </rPr>
      <t xml:space="preserve">               วันที่</t>
    </r>
    <r>
      <rPr>
        <sz val="16"/>
        <color indexed="8"/>
        <rFont val="TH SarabunIT๙"/>
        <family val="2"/>
      </rPr>
      <t xml:space="preserve">  ๒1 เมษายน  ๒๕๖๘</t>
    </r>
  </si>
  <si>
    <t xml:space="preserve"> ด้วย สภ.กุฉินารายณ์  ได้รับการจัดสรรงบประมาณ ของปีงบประมาณ พ.ศ.2568  ได้ตรวจสอบยอด</t>
  </si>
  <si>
    <t>ข้อมูล ณ วันที่ ๑8 เมษายน พ.ศ. ๒๕๖๘</t>
  </si>
  <si>
    <t>ปีงบประมาณ 2568</t>
  </si>
  <si>
    <t xml:space="preserve">รายงานผลการใช้จ่ายงบประมาณประจำปี 256๘ </t>
  </si>
  <si>
    <t xml:space="preserve">ประจำปีงบประมาณ พ.ศ.๒๕๖๘ </t>
  </si>
  <si>
    <t xml:space="preserve">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</si>
</sst>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D00041E]0"/>
    <numFmt numFmtId="165" formatCode="_(* #,##0_);_(* \(#,##0\);_(* &quot;-&quot;??_);_(@_)"/>
    <numFmt numFmtId="166" formatCode="_-* #,##0.00_-;\-* #,##0.00_-;_-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Tahoma"/>
      <family val="2"/>
      <charset val="22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4"/>
      <color indexed="8"/>
      <name val="TH SarabunIT๙"/>
      <family val="2"/>
    </font>
    <font>
      <b/>
      <sz val="22"/>
      <color indexed="8"/>
      <name val="TH SarabunIT๙"/>
      <family val="2"/>
    </font>
    <font>
      <b/>
      <sz val="19"/>
      <color rgb="FF000000"/>
      <name val="TH SarabunIT๙"/>
      <family val="2"/>
    </font>
    <font>
      <sz val="19"/>
      <color rgb="FF000000"/>
      <name val="TH SarabunIT๙"/>
      <family val="2"/>
    </font>
    <font>
      <b/>
      <sz val="19"/>
      <color indexed="8"/>
      <name val="TH SarabunIT๙"/>
      <family val="2"/>
      <charset val="222"/>
    </font>
    <font>
      <sz val="16"/>
      <color indexed="8"/>
      <name val="TH SarabunIT๙"/>
      <family val="2"/>
      <charset val="222"/>
    </font>
    <font>
      <b/>
      <sz val="16"/>
      <color indexed="8"/>
      <name val="TH SarabunIT๙"/>
      <family val="2"/>
      <charset val="222"/>
    </font>
    <font>
      <b/>
      <sz val="19"/>
      <color indexed="8"/>
      <name val="TH SarabunIT๙"/>
      <family val="2"/>
    </font>
    <font>
      <sz val="16"/>
      <name val="TH SarabunIT๙"/>
      <family val="2"/>
    </font>
    <font>
      <sz val="14"/>
      <color indexed="8"/>
      <name val="TH SarabunIT๙"/>
      <family val="2"/>
      <charset val="222"/>
    </font>
    <font>
      <sz val="11"/>
      <color theme="1"/>
      <name val="Aptos Narrow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2"/>
      <name val="TH SarabunIT๙"/>
      <family val="2"/>
    </font>
    <font>
      <sz val="14"/>
      <name val="TH SarabunIT๙"/>
      <family val="2"/>
    </font>
    <font>
      <sz val="8"/>
      <name val="TH SarabunIT๙"/>
      <family val="2"/>
    </font>
    <font>
      <sz val="9"/>
      <name val="TH SarabunIT๙"/>
      <family val="2"/>
    </font>
    <font>
      <sz val="1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6" fillId="0" borderId="0"/>
    <xf numFmtId="166" fontId="16" fillId="0" borderId="0" applyFont="0" applyFill="0" applyBorder="0" applyAlignment="0" applyProtection="0"/>
  </cellStyleXfs>
  <cellXfs count="76">
    <xf numFmtId="0" fontId="0" fillId="0" borderId="0" xfId="0"/>
    <xf numFmtId="49" fontId="4" fillId="0" borderId="0" xfId="2" applyNumberFormat="1" applyFont="1"/>
    <xf numFmtId="49" fontId="5" fillId="0" borderId="0" xfId="2" applyNumberFormat="1" applyFont="1"/>
    <xf numFmtId="49" fontId="6" fillId="0" borderId="0" xfId="2" applyNumberFormat="1" applyFont="1"/>
    <xf numFmtId="49" fontId="7" fillId="0" borderId="0" xfId="2" applyNumberFormat="1" applyFont="1" applyAlignment="1">
      <alignment horizontal="right"/>
    </xf>
    <xf numFmtId="49" fontId="6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49" fontId="8" fillId="0" borderId="0" xfId="2" applyNumberFormat="1" applyFont="1"/>
    <xf numFmtId="49" fontId="10" fillId="0" borderId="0" xfId="2" applyNumberFormat="1" applyFont="1"/>
    <xf numFmtId="49" fontId="11" fillId="0" borderId="0" xfId="2" applyNumberFormat="1" applyFont="1"/>
    <xf numFmtId="49" fontId="11" fillId="0" borderId="0" xfId="2" applyNumberFormat="1" applyFont="1" applyAlignment="1">
      <alignment horizontal="center"/>
    </xf>
    <xf numFmtId="49" fontId="12" fillId="0" borderId="0" xfId="2" applyNumberFormat="1" applyFont="1"/>
    <xf numFmtId="49" fontId="13" fillId="0" borderId="0" xfId="2" applyNumberFormat="1" applyFont="1"/>
    <xf numFmtId="49" fontId="14" fillId="0" borderId="0" xfId="2" applyNumberFormat="1" applyFont="1"/>
    <xf numFmtId="49" fontId="15" fillId="0" borderId="0" xfId="2" applyNumberFormat="1" applyFont="1"/>
    <xf numFmtId="49" fontId="15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right"/>
    </xf>
    <xf numFmtId="3" fontId="15" fillId="0" borderId="0" xfId="2" applyNumberFormat="1" applyFont="1" applyAlignment="1">
      <alignment horizontal="center"/>
    </xf>
    <xf numFmtId="0" fontId="14" fillId="0" borderId="0" xfId="0" applyFont="1"/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4" fillId="0" borderId="7" xfId="0" applyFont="1" applyBorder="1"/>
    <xf numFmtId="0" fontId="23" fillId="0" borderId="7" xfId="0" applyFont="1" applyBorder="1"/>
    <xf numFmtId="0" fontId="21" fillId="0" borderId="8" xfId="0" applyFont="1" applyBorder="1"/>
    <xf numFmtId="0" fontId="21" fillId="0" borderId="3" xfId="0" applyFont="1" applyBorder="1" applyAlignment="1">
      <alignment horizontal="center"/>
    </xf>
    <xf numFmtId="0" fontId="21" fillId="0" borderId="2" xfId="0" applyFont="1" applyBorder="1"/>
    <xf numFmtId="165" fontId="18" fillId="0" borderId="0" xfId="1" applyNumberFormat="1" applyFont="1" applyAlignment="1">
      <alignment horizontal="center"/>
    </xf>
    <xf numFmtId="165" fontId="21" fillId="0" borderId="2" xfId="1" applyNumberFormat="1" applyFont="1" applyBorder="1" applyAlignment="1">
      <alignment horizontal="center"/>
    </xf>
    <xf numFmtId="165" fontId="20" fillId="0" borderId="5" xfId="1" applyNumberFormat="1" applyFont="1" applyBorder="1" applyAlignment="1">
      <alignment horizontal="center"/>
    </xf>
    <xf numFmtId="165" fontId="14" fillId="0" borderId="0" xfId="1" applyNumberFormat="1" applyFont="1"/>
    <xf numFmtId="165" fontId="20" fillId="0" borderId="2" xfId="1" applyNumberFormat="1" applyFont="1" applyBorder="1" applyAlignment="1">
      <alignment horizontal="center"/>
    </xf>
    <xf numFmtId="165" fontId="21" fillId="0" borderId="1" xfId="1" quotePrefix="1" applyNumberFormat="1" applyFont="1" applyBorder="1" applyAlignment="1">
      <alignment horizontal="center" vertical="center"/>
    </xf>
    <xf numFmtId="165" fontId="21" fillId="0" borderId="2" xfId="1" applyNumberFormat="1" applyFont="1" applyBorder="1" applyAlignment="1">
      <alignment horizontal="center" vertical="center"/>
    </xf>
    <xf numFmtId="165" fontId="21" fillId="0" borderId="3" xfId="1" applyNumberFormat="1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center" vertical="center" wrapText="1"/>
    </xf>
    <xf numFmtId="49" fontId="5" fillId="0" borderId="0" xfId="2" applyNumberFormat="1" applyFont="1"/>
    <xf numFmtId="49" fontId="5" fillId="0" borderId="9" xfId="2" quotePrefix="1" applyNumberFormat="1" applyFont="1" applyBorder="1" applyAlignment="1">
      <alignment horizontal="left"/>
    </xf>
    <xf numFmtId="49" fontId="5" fillId="0" borderId="9" xfId="2" applyNumberFormat="1" applyFont="1" applyBorder="1" applyAlignment="1">
      <alignment horizontal="left"/>
    </xf>
    <xf numFmtId="49" fontId="4" fillId="0" borderId="6" xfId="2" applyNumberFormat="1" applyFont="1" applyBorder="1" applyAlignment="1">
      <alignment horizontal="center"/>
    </xf>
    <xf numFmtId="0" fontId="14" fillId="0" borderId="0" xfId="0" applyFont="1"/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5" fontId="18" fillId="0" borderId="4" xfId="1" applyNumberFormat="1" applyFont="1" applyBorder="1" applyAlignment="1">
      <alignment horizontal="center" vertical="center"/>
    </xf>
    <xf numFmtId="165" fontId="18" fillId="0" borderId="5" xfId="1" applyNumberFormat="1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center" vertical="center" wrapText="1"/>
    </xf>
  </cellXfs>
  <cellStyles count="5">
    <cellStyle name="Comma 2" xfId="4" xr:uid="{6E5710F2-AE21-4A39-BE67-56581DD7F765}"/>
    <cellStyle name="Normal 2" xfId="2" xr:uid="{46E5ACFB-0D1E-4E2A-BC27-1A6BC415CDEC}"/>
    <cellStyle name="Normal 3" xfId="3" xr:uid="{B8BB390F-737D-4BBA-80BA-3145D7E2115E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47625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A9FDB-8CE7-4BF3-8A1E-E63F4777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1590675</xdr:colOff>
      <xdr:row>12</xdr:row>
      <xdr:rowOff>190500</xdr:rowOff>
    </xdr:from>
    <xdr:to>
      <xdr:col>3</xdr:col>
      <xdr:colOff>1038225</xdr:colOff>
      <xdr:row>17</xdr:row>
      <xdr:rowOff>228600</xdr:rowOff>
    </xdr:to>
    <xdr:sp macro="" textlink="">
      <xdr:nvSpPr>
        <xdr:cNvPr id="3" name="กล่องข้อความ 23">
          <a:extLst>
            <a:ext uri="{FF2B5EF4-FFF2-40B4-BE49-F238E27FC236}">
              <a16:creationId xmlns:a16="http://schemas.microsoft.com/office/drawing/2014/main" id="{04E30A53-A7AC-4711-A16A-6A4EC0DE906C}"/>
            </a:ext>
          </a:extLst>
        </xdr:cNvPr>
        <xdr:cNvSpPr txBox="1"/>
      </xdr:nvSpPr>
      <xdr:spPr>
        <a:xfrm>
          <a:off x="2133600" y="3324225"/>
          <a:ext cx="2800350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จ.ส.ต.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ปรัชญา  ปัททุม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ผบ.หมู่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(คผศ.) สภ.กุฉินารายณ์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เจ้าหน้าที่การเงิน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0</xdr:colOff>
      <xdr:row>23</xdr:row>
      <xdr:rowOff>180975</xdr:rowOff>
    </xdr:from>
    <xdr:to>
      <xdr:col>3</xdr:col>
      <xdr:colOff>1038225</xdr:colOff>
      <xdr:row>28</xdr:row>
      <xdr:rowOff>219075</xdr:rowOff>
    </xdr:to>
    <xdr:sp macro="" textlink="">
      <xdr:nvSpPr>
        <xdr:cNvPr id="4" name="กล่องข้อความ 23">
          <a:extLst>
            <a:ext uri="{FF2B5EF4-FFF2-40B4-BE49-F238E27FC236}">
              <a16:creationId xmlns:a16="http://schemas.microsoft.com/office/drawing/2014/main" id="{BF7D3E39-458B-4B3C-8F06-FECCBD7643CA}"/>
            </a:ext>
          </a:extLst>
        </xdr:cNvPr>
        <xdr:cNvSpPr txBox="1"/>
      </xdr:nvSpPr>
      <xdr:spPr>
        <a:xfrm>
          <a:off x="2209800" y="6124575"/>
          <a:ext cx="2724150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เมธาพงษ์  บุญศรี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ผกก.สภ.กุฉินารายณ์</a:t>
          </a:r>
        </a:p>
      </xdr:txBody>
    </xdr:sp>
    <xdr:clientData/>
  </xdr:twoCellAnchor>
  <xdr:twoCellAnchor editAs="oneCell">
    <xdr:from>
      <xdr:col>2</xdr:col>
      <xdr:colOff>933450</xdr:colOff>
      <xdr:row>21</xdr:row>
      <xdr:rowOff>200025</xdr:rowOff>
    </xdr:from>
    <xdr:to>
      <xdr:col>4</xdr:col>
      <xdr:colOff>165735</xdr:colOff>
      <xdr:row>24</xdr:row>
      <xdr:rowOff>228600</xdr:rowOff>
    </xdr:to>
    <xdr:pic>
      <xdr:nvPicPr>
        <xdr:cNvPr id="5" name="Picture 4" descr="Close-up of a letter of a person's signature&#10;&#10;Description automatically generated">
          <a:extLst>
            <a:ext uri="{FF2B5EF4-FFF2-40B4-BE49-F238E27FC236}">
              <a16:creationId xmlns:a16="http://schemas.microsoft.com/office/drawing/2014/main" id="{6398A692-C8BF-4E26-A70E-24EC9A4AC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87" t="54861" r="25564" b="39120"/>
        <a:stretch/>
      </xdr:blipFill>
      <xdr:spPr bwMode="auto">
        <a:xfrm>
          <a:off x="3143250" y="5629275"/>
          <a:ext cx="226123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12</xdr:row>
      <xdr:rowOff>76200</xdr:rowOff>
    </xdr:from>
    <xdr:to>
      <xdr:col>3</xdr:col>
      <xdr:colOff>57150</xdr:colOff>
      <xdr:row>13</xdr:row>
      <xdr:rowOff>219075</xdr:rowOff>
    </xdr:to>
    <xdr:pic>
      <xdr:nvPicPr>
        <xdr:cNvPr id="6" name="Picture 5" descr="179499.jpg">
          <a:extLst>
            <a:ext uri="{FF2B5EF4-FFF2-40B4-BE49-F238E27FC236}">
              <a16:creationId xmlns:a16="http://schemas.microsoft.com/office/drawing/2014/main" id="{EF4F4F75-EE9E-4695-BDBE-55ECD77A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02" t="13786" r="11050" b="23190"/>
        <a:stretch>
          <a:fillRect/>
        </a:stretch>
      </xdr:blipFill>
      <xdr:spPr bwMode="auto">
        <a:xfrm>
          <a:off x="3400425" y="3209925"/>
          <a:ext cx="5524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238858</xdr:rowOff>
    </xdr:from>
    <xdr:to>
      <xdr:col>8</xdr:col>
      <xdr:colOff>987670</xdr:colOff>
      <xdr:row>49</xdr:row>
      <xdr:rowOff>24179</xdr:rowOff>
    </xdr:to>
    <xdr:sp macro="" textlink="">
      <xdr:nvSpPr>
        <xdr:cNvPr id="2" name="กล่องข้อความ 23">
          <a:extLst>
            <a:ext uri="{FF2B5EF4-FFF2-40B4-BE49-F238E27FC236}">
              <a16:creationId xmlns:a16="http://schemas.microsoft.com/office/drawing/2014/main" id="{44384801-8404-45D5-B3BF-9B645D0878E0}"/>
            </a:ext>
          </a:extLst>
        </xdr:cNvPr>
        <xdr:cNvSpPr txBox="1"/>
      </xdr:nvSpPr>
      <xdr:spPr>
        <a:xfrm>
          <a:off x="4791808" y="11390435"/>
          <a:ext cx="2724150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( เมธาพงษ์  บุญศรี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ผกก.สภ.กุฉินารายณ์</a:t>
          </a:r>
        </a:p>
      </xdr:txBody>
    </xdr:sp>
    <xdr:clientData/>
  </xdr:twoCellAnchor>
  <xdr:twoCellAnchor editAs="oneCell">
    <xdr:from>
      <xdr:col>5</xdr:col>
      <xdr:colOff>398585</xdr:colOff>
      <xdr:row>41</xdr:row>
      <xdr:rowOff>168520</xdr:rowOff>
    </xdr:from>
    <xdr:to>
      <xdr:col>9</xdr:col>
      <xdr:colOff>417782</xdr:colOff>
      <xdr:row>44</xdr:row>
      <xdr:rowOff>199293</xdr:rowOff>
    </xdr:to>
    <xdr:pic>
      <xdr:nvPicPr>
        <xdr:cNvPr id="3" name="Picture 4" descr="Close-up of a letter of a person's signature&#10;&#10;Description automatically generated">
          <a:extLst>
            <a:ext uri="{FF2B5EF4-FFF2-40B4-BE49-F238E27FC236}">
              <a16:creationId xmlns:a16="http://schemas.microsoft.com/office/drawing/2014/main" id="{2CD689B3-6D48-48CD-8D26-4948B6471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87" t="54861" r="25564" b="39120"/>
        <a:stretch/>
      </xdr:blipFill>
      <xdr:spPr bwMode="auto">
        <a:xfrm>
          <a:off x="5717931" y="10807212"/>
          <a:ext cx="226123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A43D-25FE-475B-9150-B9BD6CFCBF8F}">
  <dimension ref="A1:E42"/>
  <sheetViews>
    <sheetView view="pageLayout" topLeftCell="A7" workbookViewId="0">
      <selection activeCell="B20" sqref="B20"/>
    </sheetView>
  </sheetViews>
  <sheetFormatPr defaultRowHeight="20.25" x14ac:dyDescent="0.3"/>
  <cols>
    <col min="1" max="1" width="7.5703125" style="2" customWidth="1"/>
    <col min="2" max="2" width="23.42578125" style="2" customWidth="1"/>
    <col min="3" max="3" width="23.7109375" style="2" customWidth="1"/>
    <col min="4" max="4" width="18.85546875" style="6" customWidth="1"/>
    <col min="5" max="5" width="20" style="6" customWidth="1"/>
    <col min="6" max="256" width="9.140625" style="2"/>
    <col min="257" max="257" width="6.5703125" style="2" customWidth="1"/>
    <col min="258" max="258" width="23.42578125" style="2" customWidth="1"/>
    <col min="259" max="259" width="19.7109375" style="2" customWidth="1"/>
    <col min="260" max="260" width="18.85546875" style="2" customWidth="1"/>
    <col min="261" max="261" width="18.42578125" style="2" customWidth="1"/>
    <col min="262" max="512" width="9.140625" style="2"/>
    <col min="513" max="513" width="6.5703125" style="2" customWidth="1"/>
    <col min="514" max="514" width="23.42578125" style="2" customWidth="1"/>
    <col min="515" max="515" width="19.7109375" style="2" customWidth="1"/>
    <col min="516" max="516" width="18.85546875" style="2" customWidth="1"/>
    <col min="517" max="517" width="18.42578125" style="2" customWidth="1"/>
    <col min="518" max="768" width="9.140625" style="2"/>
    <col min="769" max="769" width="6.5703125" style="2" customWidth="1"/>
    <col min="770" max="770" width="23.42578125" style="2" customWidth="1"/>
    <col min="771" max="771" width="19.7109375" style="2" customWidth="1"/>
    <col min="772" max="772" width="18.85546875" style="2" customWidth="1"/>
    <col min="773" max="773" width="18.42578125" style="2" customWidth="1"/>
    <col min="774" max="1024" width="9.140625" style="2"/>
    <col min="1025" max="1025" width="6.5703125" style="2" customWidth="1"/>
    <col min="1026" max="1026" width="23.42578125" style="2" customWidth="1"/>
    <col min="1027" max="1027" width="19.7109375" style="2" customWidth="1"/>
    <col min="1028" max="1028" width="18.85546875" style="2" customWidth="1"/>
    <col min="1029" max="1029" width="18.42578125" style="2" customWidth="1"/>
    <col min="1030" max="1280" width="9.140625" style="2"/>
    <col min="1281" max="1281" width="6.5703125" style="2" customWidth="1"/>
    <col min="1282" max="1282" width="23.42578125" style="2" customWidth="1"/>
    <col min="1283" max="1283" width="19.7109375" style="2" customWidth="1"/>
    <col min="1284" max="1284" width="18.85546875" style="2" customWidth="1"/>
    <col min="1285" max="1285" width="18.42578125" style="2" customWidth="1"/>
    <col min="1286" max="1536" width="9.140625" style="2"/>
    <col min="1537" max="1537" width="6.5703125" style="2" customWidth="1"/>
    <col min="1538" max="1538" width="23.42578125" style="2" customWidth="1"/>
    <col min="1539" max="1539" width="19.7109375" style="2" customWidth="1"/>
    <col min="1540" max="1540" width="18.85546875" style="2" customWidth="1"/>
    <col min="1541" max="1541" width="18.42578125" style="2" customWidth="1"/>
    <col min="1542" max="1792" width="9.140625" style="2"/>
    <col min="1793" max="1793" width="6.5703125" style="2" customWidth="1"/>
    <col min="1794" max="1794" width="23.42578125" style="2" customWidth="1"/>
    <col min="1795" max="1795" width="19.7109375" style="2" customWidth="1"/>
    <col min="1796" max="1796" width="18.85546875" style="2" customWidth="1"/>
    <col min="1797" max="1797" width="18.42578125" style="2" customWidth="1"/>
    <col min="1798" max="2048" width="9.140625" style="2"/>
    <col min="2049" max="2049" width="6.5703125" style="2" customWidth="1"/>
    <col min="2050" max="2050" width="23.42578125" style="2" customWidth="1"/>
    <col min="2051" max="2051" width="19.7109375" style="2" customWidth="1"/>
    <col min="2052" max="2052" width="18.85546875" style="2" customWidth="1"/>
    <col min="2053" max="2053" width="18.42578125" style="2" customWidth="1"/>
    <col min="2054" max="2304" width="9.140625" style="2"/>
    <col min="2305" max="2305" width="6.5703125" style="2" customWidth="1"/>
    <col min="2306" max="2306" width="23.42578125" style="2" customWidth="1"/>
    <col min="2307" max="2307" width="19.7109375" style="2" customWidth="1"/>
    <col min="2308" max="2308" width="18.85546875" style="2" customWidth="1"/>
    <col min="2309" max="2309" width="18.42578125" style="2" customWidth="1"/>
    <col min="2310" max="2560" width="9.140625" style="2"/>
    <col min="2561" max="2561" width="6.5703125" style="2" customWidth="1"/>
    <col min="2562" max="2562" width="23.42578125" style="2" customWidth="1"/>
    <col min="2563" max="2563" width="19.7109375" style="2" customWidth="1"/>
    <col min="2564" max="2564" width="18.85546875" style="2" customWidth="1"/>
    <col min="2565" max="2565" width="18.42578125" style="2" customWidth="1"/>
    <col min="2566" max="2816" width="9.140625" style="2"/>
    <col min="2817" max="2817" width="6.5703125" style="2" customWidth="1"/>
    <col min="2818" max="2818" width="23.42578125" style="2" customWidth="1"/>
    <col min="2819" max="2819" width="19.7109375" style="2" customWidth="1"/>
    <col min="2820" max="2820" width="18.85546875" style="2" customWidth="1"/>
    <col min="2821" max="2821" width="18.42578125" style="2" customWidth="1"/>
    <col min="2822" max="3072" width="9.140625" style="2"/>
    <col min="3073" max="3073" width="6.5703125" style="2" customWidth="1"/>
    <col min="3074" max="3074" width="23.42578125" style="2" customWidth="1"/>
    <col min="3075" max="3075" width="19.7109375" style="2" customWidth="1"/>
    <col min="3076" max="3076" width="18.85546875" style="2" customWidth="1"/>
    <col min="3077" max="3077" width="18.42578125" style="2" customWidth="1"/>
    <col min="3078" max="3328" width="9.140625" style="2"/>
    <col min="3329" max="3329" width="6.5703125" style="2" customWidth="1"/>
    <col min="3330" max="3330" width="23.42578125" style="2" customWidth="1"/>
    <col min="3331" max="3331" width="19.7109375" style="2" customWidth="1"/>
    <col min="3332" max="3332" width="18.85546875" style="2" customWidth="1"/>
    <col min="3333" max="3333" width="18.42578125" style="2" customWidth="1"/>
    <col min="3334" max="3584" width="9.140625" style="2"/>
    <col min="3585" max="3585" width="6.5703125" style="2" customWidth="1"/>
    <col min="3586" max="3586" width="23.42578125" style="2" customWidth="1"/>
    <col min="3587" max="3587" width="19.7109375" style="2" customWidth="1"/>
    <col min="3588" max="3588" width="18.85546875" style="2" customWidth="1"/>
    <col min="3589" max="3589" width="18.42578125" style="2" customWidth="1"/>
    <col min="3590" max="3840" width="9.140625" style="2"/>
    <col min="3841" max="3841" width="6.5703125" style="2" customWidth="1"/>
    <col min="3842" max="3842" width="23.42578125" style="2" customWidth="1"/>
    <col min="3843" max="3843" width="19.7109375" style="2" customWidth="1"/>
    <col min="3844" max="3844" width="18.85546875" style="2" customWidth="1"/>
    <col min="3845" max="3845" width="18.42578125" style="2" customWidth="1"/>
    <col min="3846" max="4096" width="9.140625" style="2"/>
    <col min="4097" max="4097" width="6.5703125" style="2" customWidth="1"/>
    <col min="4098" max="4098" width="23.42578125" style="2" customWidth="1"/>
    <col min="4099" max="4099" width="19.7109375" style="2" customWidth="1"/>
    <col min="4100" max="4100" width="18.85546875" style="2" customWidth="1"/>
    <col min="4101" max="4101" width="18.42578125" style="2" customWidth="1"/>
    <col min="4102" max="4352" width="9.140625" style="2"/>
    <col min="4353" max="4353" width="6.5703125" style="2" customWidth="1"/>
    <col min="4354" max="4354" width="23.42578125" style="2" customWidth="1"/>
    <col min="4355" max="4355" width="19.7109375" style="2" customWidth="1"/>
    <col min="4356" max="4356" width="18.85546875" style="2" customWidth="1"/>
    <col min="4357" max="4357" width="18.42578125" style="2" customWidth="1"/>
    <col min="4358" max="4608" width="9.140625" style="2"/>
    <col min="4609" max="4609" width="6.5703125" style="2" customWidth="1"/>
    <col min="4610" max="4610" width="23.42578125" style="2" customWidth="1"/>
    <col min="4611" max="4611" width="19.7109375" style="2" customWidth="1"/>
    <col min="4612" max="4612" width="18.85546875" style="2" customWidth="1"/>
    <col min="4613" max="4613" width="18.42578125" style="2" customWidth="1"/>
    <col min="4614" max="4864" width="9.140625" style="2"/>
    <col min="4865" max="4865" width="6.5703125" style="2" customWidth="1"/>
    <col min="4866" max="4866" width="23.42578125" style="2" customWidth="1"/>
    <col min="4867" max="4867" width="19.7109375" style="2" customWidth="1"/>
    <col min="4868" max="4868" width="18.85546875" style="2" customWidth="1"/>
    <col min="4869" max="4869" width="18.42578125" style="2" customWidth="1"/>
    <col min="4870" max="5120" width="9.140625" style="2"/>
    <col min="5121" max="5121" width="6.5703125" style="2" customWidth="1"/>
    <col min="5122" max="5122" width="23.42578125" style="2" customWidth="1"/>
    <col min="5123" max="5123" width="19.7109375" style="2" customWidth="1"/>
    <col min="5124" max="5124" width="18.85546875" style="2" customWidth="1"/>
    <col min="5125" max="5125" width="18.42578125" style="2" customWidth="1"/>
    <col min="5126" max="5376" width="9.140625" style="2"/>
    <col min="5377" max="5377" width="6.5703125" style="2" customWidth="1"/>
    <col min="5378" max="5378" width="23.42578125" style="2" customWidth="1"/>
    <col min="5379" max="5379" width="19.7109375" style="2" customWidth="1"/>
    <col min="5380" max="5380" width="18.85546875" style="2" customWidth="1"/>
    <col min="5381" max="5381" width="18.42578125" style="2" customWidth="1"/>
    <col min="5382" max="5632" width="9.140625" style="2"/>
    <col min="5633" max="5633" width="6.5703125" style="2" customWidth="1"/>
    <col min="5634" max="5634" width="23.42578125" style="2" customWidth="1"/>
    <col min="5635" max="5635" width="19.7109375" style="2" customWidth="1"/>
    <col min="5636" max="5636" width="18.85546875" style="2" customWidth="1"/>
    <col min="5637" max="5637" width="18.42578125" style="2" customWidth="1"/>
    <col min="5638" max="5888" width="9.140625" style="2"/>
    <col min="5889" max="5889" width="6.5703125" style="2" customWidth="1"/>
    <col min="5890" max="5890" width="23.42578125" style="2" customWidth="1"/>
    <col min="5891" max="5891" width="19.7109375" style="2" customWidth="1"/>
    <col min="5892" max="5892" width="18.85546875" style="2" customWidth="1"/>
    <col min="5893" max="5893" width="18.42578125" style="2" customWidth="1"/>
    <col min="5894" max="6144" width="9.140625" style="2"/>
    <col min="6145" max="6145" width="6.5703125" style="2" customWidth="1"/>
    <col min="6146" max="6146" width="23.42578125" style="2" customWidth="1"/>
    <col min="6147" max="6147" width="19.7109375" style="2" customWidth="1"/>
    <col min="6148" max="6148" width="18.85546875" style="2" customWidth="1"/>
    <col min="6149" max="6149" width="18.42578125" style="2" customWidth="1"/>
    <col min="6150" max="6400" width="9.140625" style="2"/>
    <col min="6401" max="6401" width="6.5703125" style="2" customWidth="1"/>
    <col min="6402" max="6402" width="23.42578125" style="2" customWidth="1"/>
    <col min="6403" max="6403" width="19.7109375" style="2" customWidth="1"/>
    <col min="6404" max="6404" width="18.85546875" style="2" customWidth="1"/>
    <col min="6405" max="6405" width="18.42578125" style="2" customWidth="1"/>
    <col min="6406" max="6656" width="9.140625" style="2"/>
    <col min="6657" max="6657" width="6.5703125" style="2" customWidth="1"/>
    <col min="6658" max="6658" width="23.42578125" style="2" customWidth="1"/>
    <col min="6659" max="6659" width="19.7109375" style="2" customWidth="1"/>
    <col min="6660" max="6660" width="18.85546875" style="2" customWidth="1"/>
    <col min="6661" max="6661" width="18.42578125" style="2" customWidth="1"/>
    <col min="6662" max="6912" width="9.140625" style="2"/>
    <col min="6913" max="6913" width="6.5703125" style="2" customWidth="1"/>
    <col min="6914" max="6914" width="23.42578125" style="2" customWidth="1"/>
    <col min="6915" max="6915" width="19.7109375" style="2" customWidth="1"/>
    <col min="6916" max="6916" width="18.85546875" style="2" customWidth="1"/>
    <col min="6917" max="6917" width="18.42578125" style="2" customWidth="1"/>
    <col min="6918" max="7168" width="9.140625" style="2"/>
    <col min="7169" max="7169" width="6.5703125" style="2" customWidth="1"/>
    <col min="7170" max="7170" width="23.42578125" style="2" customWidth="1"/>
    <col min="7171" max="7171" width="19.7109375" style="2" customWidth="1"/>
    <col min="7172" max="7172" width="18.85546875" style="2" customWidth="1"/>
    <col min="7173" max="7173" width="18.42578125" style="2" customWidth="1"/>
    <col min="7174" max="7424" width="9.140625" style="2"/>
    <col min="7425" max="7425" width="6.5703125" style="2" customWidth="1"/>
    <col min="7426" max="7426" width="23.42578125" style="2" customWidth="1"/>
    <col min="7427" max="7427" width="19.7109375" style="2" customWidth="1"/>
    <col min="7428" max="7428" width="18.85546875" style="2" customWidth="1"/>
    <col min="7429" max="7429" width="18.42578125" style="2" customWidth="1"/>
    <col min="7430" max="7680" width="9.140625" style="2"/>
    <col min="7681" max="7681" width="6.5703125" style="2" customWidth="1"/>
    <col min="7682" max="7682" width="23.42578125" style="2" customWidth="1"/>
    <col min="7683" max="7683" width="19.7109375" style="2" customWidth="1"/>
    <col min="7684" max="7684" width="18.85546875" style="2" customWidth="1"/>
    <col min="7685" max="7685" width="18.42578125" style="2" customWidth="1"/>
    <col min="7686" max="7936" width="9.140625" style="2"/>
    <col min="7937" max="7937" width="6.5703125" style="2" customWidth="1"/>
    <col min="7938" max="7938" width="23.42578125" style="2" customWidth="1"/>
    <col min="7939" max="7939" width="19.7109375" style="2" customWidth="1"/>
    <col min="7940" max="7940" width="18.85546875" style="2" customWidth="1"/>
    <col min="7941" max="7941" width="18.42578125" style="2" customWidth="1"/>
    <col min="7942" max="8192" width="9.140625" style="2"/>
    <col min="8193" max="8193" width="6.5703125" style="2" customWidth="1"/>
    <col min="8194" max="8194" width="23.42578125" style="2" customWidth="1"/>
    <col min="8195" max="8195" width="19.7109375" style="2" customWidth="1"/>
    <col min="8196" max="8196" width="18.85546875" style="2" customWidth="1"/>
    <col min="8197" max="8197" width="18.42578125" style="2" customWidth="1"/>
    <col min="8198" max="8448" width="9.140625" style="2"/>
    <col min="8449" max="8449" width="6.5703125" style="2" customWidth="1"/>
    <col min="8450" max="8450" width="23.42578125" style="2" customWidth="1"/>
    <col min="8451" max="8451" width="19.7109375" style="2" customWidth="1"/>
    <col min="8452" max="8452" width="18.85546875" style="2" customWidth="1"/>
    <col min="8453" max="8453" width="18.42578125" style="2" customWidth="1"/>
    <col min="8454" max="8704" width="9.140625" style="2"/>
    <col min="8705" max="8705" width="6.5703125" style="2" customWidth="1"/>
    <col min="8706" max="8706" width="23.42578125" style="2" customWidth="1"/>
    <col min="8707" max="8707" width="19.7109375" style="2" customWidth="1"/>
    <col min="8708" max="8708" width="18.85546875" style="2" customWidth="1"/>
    <col min="8709" max="8709" width="18.42578125" style="2" customWidth="1"/>
    <col min="8710" max="8960" width="9.140625" style="2"/>
    <col min="8961" max="8961" width="6.5703125" style="2" customWidth="1"/>
    <col min="8962" max="8962" width="23.42578125" style="2" customWidth="1"/>
    <col min="8963" max="8963" width="19.7109375" style="2" customWidth="1"/>
    <col min="8964" max="8964" width="18.85546875" style="2" customWidth="1"/>
    <col min="8965" max="8965" width="18.42578125" style="2" customWidth="1"/>
    <col min="8966" max="9216" width="9.140625" style="2"/>
    <col min="9217" max="9217" width="6.5703125" style="2" customWidth="1"/>
    <col min="9218" max="9218" width="23.42578125" style="2" customWidth="1"/>
    <col min="9219" max="9219" width="19.7109375" style="2" customWidth="1"/>
    <col min="9220" max="9220" width="18.85546875" style="2" customWidth="1"/>
    <col min="9221" max="9221" width="18.42578125" style="2" customWidth="1"/>
    <col min="9222" max="9472" width="9.140625" style="2"/>
    <col min="9473" max="9473" width="6.5703125" style="2" customWidth="1"/>
    <col min="9474" max="9474" width="23.42578125" style="2" customWidth="1"/>
    <col min="9475" max="9475" width="19.7109375" style="2" customWidth="1"/>
    <col min="9476" max="9476" width="18.85546875" style="2" customWidth="1"/>
    <col min="9477" max="9477" width="18.42578125" style="2" customWidth="1"/>
    <col min="9478" max="9728" width="9.140625" style="2"/>
    <col min="9729" max="9729" width="6.5703125" style="2" customWidth="1"/>
    <col min="9730" max="9730" width="23.42578125" style="2" customWidth="1"/>
    <col min="9731" max="9731" width="19.7109375" style="2" customWidth="1"/>
    <col min="9732" max="9732" width="18.85546875" style="2" customWidth="1"/>
    <col min="9733" max="9733" width="18.42578125" style="2" customWidth="1"/>
    <col min="9734" max="9984" width="9.140625" style="2"/>
    <col min="9985" max="9985" width="6.5703125" style="2" customWidth="1"/>
    <col min="9986" max="9986" width="23.42578125" style="2" customWidth="1"/>
    <col min="9987" max="9987" width="19.7109375" style="2" customWidth="1"/>
    <col min="9988" max="9988" width="18.85546875" style="2" customWidth="1"/>
    <col min="9989" max="9989" width="18.42578125" style="2" customWidth="1"/>
    <col min="9990" max="10240" width="9.140625" style="2"/>
    <col min="10241" max="10241" width="6.5703125" style="2" customWidth="1"/>
    <col min="10242" max="10242" width="23.42578125" style="2" customWidth="1"/>
    <col min="10243" max="10243" width="19.7109375" style="2" customWidth="1"/>
    <col min="10244" max="10244" width="18.85546875" style="2" customWidth="1"/>
    <col min="10245" max="10245" width="18.42578125" style="2" customWidth="1"/>
    <col min="10246" max="10496" width="9.140625" style="2"/>
    <col min="10497" max="10497" width="6.5703125" style="2" customWidth="1"/>
    <col min="10498" max="10498" width="23.42578125" style="2" customWidth="1"/>
    <col min="10499" max="10499" width="19.7109375" style="2" customWidth="1"/>
    <col min="10500" max="10500" width="18.85546875" style="2" customWidth="1"/>
    <col min="10501" max="10501" width="18.42578125" style="2" customWidth="1"/>
    <col min="10502" max="10752" width="9.140625" style="2"/>
    <col min="10753" max="10753" width="6.5703125" style="2" customWidth="1"/>
    <col min="10754" max="10754" width="23.42578125" style="2" customWidth="1"/>
    <col min="10755" max="10755" width="19.7109375" style="2" customWidth="1"/>
    <col min="10756" max="10756" width="18.85546875" style="2" customWidth="1"/>
    <col min="10757" max="10757" width="18.42578125" style="2" customWidth="1"/>
    <col min="10758" max="11008" width="9.140625" style="2"/>
    <col min="11009" max="11009" width="6.5703125" style="2" customWidth="1"/>
    <col min="11010" max="11010" width="23.42578125" style="2" customWidth="1"/>
    <col min="11011" max="11011" width="19.7109375" style="2" customWidth="1"/>
    <col min="11012" max="11012" width="18.85546875" style="2" customWidth="1"/>
    <col min="11013" max="11013" width="18.42578125" style="2" customWidth="1"/>
    <col min="11014" max="11264" width="9.140625" style="2"/>
    <col min="11265" max="11265" width="6.5703125" style="2" customWidth="1"/>
    <col min="11266" max="11266" width="23.42578125" style="2" customWidth="1"/>
    <col min="11267" max="11267" width="19.7109375" style="2" customWidth="1"/>
    <col min="11268" max="11268" width="18.85546875" style="2" customWidth="1"/>
    <col min="11269" max="11269" width="18.42578125" style="2" customWidth="1"/>
    <col min="11270" max="11520" width="9.140625" style="2"/>
    <col min="11521" max="11521" width="6.5703125" style="2" customWidth="1"/>
    <col min="11522" max="11522" width="23.42578125" style="2" customWidth="1"/>
    <col min="11523" max="11523" width="19.7109375" style="2" customWidth="1"/>
    <col min="11524" max="11524" width="18.85546875" style="2" customWidth="1"/>
    <col min="11525" max="11525" width="18.42578125" style="2" customWidth="1"/>
    <col min="11526" max="11776" width="9.140625" style="2"/>
    <col min="11777" max="11777" width="6.5703125" style="2" customWidth="1"/>
    <col min="11778" max="11778" width="23.42578125" style="2" customWidth="1"/>
    <col min="11779" max="11779" width="19.7109375" style="2" customWidth="1"/>
    <col min="11780" max="11780" width="18.85546875" style="2" customWidth="1"/>
    <col min="11781" max="11781" width="18.42578125" style="2" customWidth="1"/>
    <col min="11782" max="12032" width="9.140625" style="2"/>
    <col min="12033" max="12033" width="6.5703125" style="2" customWidth="1"/>
    <col min="12034" max="12034" width="23.42578125" style="2" customWidth="1"/>
    <col min="12035" max="12035" width="19.7109375" style="2" customWidth="1"/>
    <col min="12036" max="12036" width="18.85546875" style="2" customWidth="1"/>
    <col min="12037" max="12037" width="18.42578125" style="2" customWidth="1"/>
    <col min="12038" max="12288" width="9.140625" style="2"/>
    <col min="12289" max="12289" width="6.5703125" style="2" customWidth="1"/>
    <col min="12290" max="12290" width="23.42578125" style="2" customWidth="1"/>
    <col min="12291" max="12291" width="19.7109375" style="2" customWidth="1"/>
    <col min="12292" max="12292" width="18.85546875" style="2" customWidth="1"/>
    <col min="12293" max="12293" width="18.42578125" style="2" customWidth="1"/>
    <col min="12294" max="12544" width="9.140625" style="2"/>
    <col min="12545" max="12545" width="6.5703125" style="2" customWidth="1"/>
    <col min="12546" max="12546" width="23.42578125" style="2" customWidth="1"/>
    <col min="12547" max="12547" width="19.7109375" style="2" customWidth="1"/>
    <col min="12548" max="12548" width="18.85546875" style="2" customWidth="1"/>
    <col min="12549" max="12549" width="18.42578125" style="2" customWidth="1"/>
    <col min="12550" max="12800" width="9.140625" style="2"/>
    <col min="12801" max="12801" width="6.5703125" style="2" customWidth="1"/>
    <col min="12802" max="12802" width="23.42578125" style="2" customWidth="1"/>
    <col min="12803" max="12803" width="19.7109375" style="2" customWidth="1"/>
    <col min="12804" max="12804" width="18.85546875" style="2" customWidth="1"/>
    <col min="12805" max="12805" width="18.42578125" style="2" customWidth="1"/>
    <col min="12806" max="13056" width="9.140625" style="2"/>
    <col min="13057" max="13057" width="6.5703125" style="2" customWidth="1"/>
    <col min="13058" max="13058" width="23.42578125" style="2" customWidth="1"/>
    <col min="13059" max="13059" width="19.7109375" style="2" customWidth="1"/>
    <col min="13060" max="13060" width="18.85546875" style="2" customWidth="1"/>
    <col min="13061" max="13061" width="18.42578125" style="2" customWidth="1"/>
    <col min="13062" max="13312" width="9.140625" style="2"/>
    <col min="13313" max="13313" width="6.5703125" style="2" customWidth="1"/>
    <col min="13314" max="13314" width="23.42578125" style="2" customWidth="1"/>
    <col min="13315" max="13315" width="19.7109375" style="2" customWidth="1"/>
    <col min="13316" max="13316" width="18.85546875" style="2" customWidth="1"/>
    <col min="13317" max="13317" width="18.42578125" style="2" customWidth="1"/>
    <col min="13318" max="13568" width="9.140625" style="2"/>
    <col min="13569" max="13569" width="6.5703125" style="2" customWidth="1"/>
    <col min="13570" max="13570" width="23.42578125" style="2" customWidth="1"/>
    <col min="13571" max="13571" width="19.7109375" style="2" customWidth="1"/>
    <col min="13572" max="13572" width="18.85546875" style="2" customWidth="1"/>
    <col min="13573" max="13573" width="18.42578125" style="2" customWidth="1"/>
    <col min="13574" max="13824" width="9.140625" style="2"/>
    <col min="13825" max="13825" width="6.5703125" style="2" customWidth="1"/>
    <col min="13826" max="13826" width="23.42578125" style="2" customWidth="1"/>
    <col min="13827" max="13827" width="19.7109375" style="2" customWidth="1"/>
    <col min="13828" max="13828" width="18.85546875" style="2" customWidth="1"/>
    <col min="13829" max="13829" width="18.42578125" style="2" customWidth="1"/>
    <col min="13830" max="14080" width="9.140625" style="2"/>
    <col min="14081" max="14081" width="6.5703125" style="2" customWidth="1"/>
    <col min="14082" max="14082" width="23.42578125" style="2" customWidth="1"/>
    <col min="14083" max="14083" width="19.7109375" style="2" customWidth="1"/>
    <col min="14084" max="14084" width="18.85546875" style="2" customWidth="1"/>
    <col min="14085" max="14085" width="18.42578125" style="2" customWidth="1"/>
    <col min="14086" max="14336" width="9.140625" style="2"/>
    <col min="14337" max="14337" width="6.5703125" style="2" customWidth="1"/>
    <col min="14338" max="14338" width="23.42578125" style="2" customWidth="1"/>
    <col min="14339" max="14339" width="19.7109375" style="2" customWidth="1"/>
    <col min="14340" max="14340" width="18.85546875" style="2" customWidth="1"/>
    <col min="14341" max="14341" width="18.42578125" style="2" customWidth="1"/>
    <col min="14342" max="14592" width="9.140625" style="2"/>
    <col min="14593" max="14593" width="6.5703125" style="2" customWidth="1"/>
    <col min="14594" max="14594" width="23.42578125" style="2" customWidth="1"/>
    <col min="14595" max="14595" width="19.7109375" style="2" customWidth="1"/>
    <col min="14596" max="14596" width="18.85546875" style="2" customWidth="1"/>
    <col min="14597" max="14597" width="18.42578125" style="2" customWidth="1"/>
    <col min="14598" max="14848" width="9.140625" style="2"/>
    <col min="14849" max="14849" width="6.5703125" style="2" customWidth="1"/>
    <col min="14850" max="14850" width="23.42578125" style="2" customWidth="1"/>
    <col min="14851" max="14851" width="19.7109375" style="2" customWidth="1"/>
    <col min="14852" max="14852" width="18.85546875" style="2" customWidth="1"/>
    <col min="14853" max="14853" width="18.42578125" style="2" customWidth="1"/>
    <col min="14854" max="15104" width="9.140625" style="2"/>
    <col min="15105" max="15105" width="6.5703125" style="2" customWidth="1"/>
    <col min="15106" max="15106" width="23.42578125" style="2" customWidth="1"/>
    <col min="15107" max="15107" width="19.7109375" style="2" customWidth="1"/>
    <col min="15108" max="15108" width="18.85546875" style="2" customWidth="1"/>
    <col min="15109" max="15109" width="18.42578125" style="2" customWidth="1"/>
    <col min="15110" max="15360" width="9.140625" style="2"/>
    <col min="15361" max="15361" width="6.5703125" style="2" customWidth="1"/>
    <col min="15362" max="15362" width="23.42578125" style="2" customWidth="1"/>
    <col min="15363" max="15363" width="19.7109375" style="2" customWidth="1"/>
    <col min="15364" max="15364" width="18.85546875" style="2" customWidth="1"/>
    <col min="15365" max="15365" width="18.42578125" style="2" customWidth="1"/>
    <col min="15366" max="15616" width="9.140625" style="2"/>
    <col min="15617" max="15617" width="6.5703125" style="2" customWidth="1"/>
    <col min="15618" max="15618" width="23.42578125" style="2" customWidth="1"/>
    <col min="15619" max="15619" width="19.7109375" style="2" customWidth="1"/>
    <col min="15620" max="15620" width="18.85546875" style="2" customWidth="1"/>
    <col min="15621" max="15621" width="18.42578125" style="2" customWidth="1"/>
    <col min="15622" max="15872" width="9.140625" style="2"/>
    <col min="15873" max="15873" width="6.5703125" style="2" customWidth="1"/>
    <col min="15874" max="15874" width="23.42578125" style="2" customWidth="1"/>
    <col min="15875" max="15875" width="19.7109375" style="2" customWidth="1"/>
    <col min="15876" max="15876" width="18.85546875" style="2" customWidth="1"/>
    <col min="15877" max="15877" width="18.42578125" style="2" customWidth="1"/>
    <col min="15878" max="16128" width="9.140625" style="2"/>
    <col min="16129" max="16129" width="6.5703125" style="2" customWidth="1"/>
    <col min="16130" max="16130" width="23.42578125" style="2" customWidth="1"/>
    <col min="16131" max="16131" width="19.7109375" style="2" customWidth="1"/>
    <col min="16132" max="16132" width="18.85546875" style="2" customWidth="1"/>
    <col min="16133" max="16133" width="18.42578125" style="2" customWidth="1"/>
    <col min="16134" max="16384" width="9.140625" style="2"/>
  </cols>
  <sheetData>
    <row r="1" spans="1:5" x14ac:dyDescent="0.3">
      <c r="A1" s="1"/>
      <c r="B1" s="1"/>
      <c r="C1" s="1"/>
      <c r="D1" s="1"/>
      <c r="E1" s="1"/>
    </row>
    <row r="2" spans="1:5" s="3" customFormat="1" ht="27.75" x14ac:dyDescent="0.4">
      <c r="C2" s="4" t="s">
        <v>44</v>
      </c>
      <c r="D2" s="5"/>
      <c r="E2" s="5"/>
    </row>
    <row r="3" spans="1:5" s="3" customFormat="1" ht="24" x14ac:dyDescent="0.35">
      <c r="A3" s="3" t="s">
        <v>45</v>
      </c>
      <c r="D3" s="6" t="s">
        <v>46</v>
      </c>
      <c r="E3" s="5"/>
    </row>
    <row r="4" spans="1:5" s="3" customFormat="1" ht="20.25" customHeight="1" x14ac:dyDescent="0.35">
      <c r="A4" s="7" t="s">
        <v>1</v>
      </c>
      <c r="B4" s="3" t="s">
        <v>54</v>
      </c>
      <c r="C4" s="60" t="s">
        <v>111</v>
      </c>
      <c r="D4" s="60"/>
      <c r="E4" s="5"/>
    </row>
    <row r="5" spans="1:5" s="9" customFormat="1" ht="20.25" customHeight="1" x14ac:dyDescent="0.35">
      <c r="A5" s="8" t="s">
        <v>47</v>
      </c>
      <c r="B5" s="9" t="s">
        <v>115</v>
      </c>
      <c r="D5" s="10"/>
      <c r="E5" s="10"/>
    </row>
    <row r="6" spans="1:5" s="9" customFormat="1" ht="20.25" customHeight="1" x14ac:dyDescent="0.3">
      <c r="A6" s="11"/>
      <c r="D6" s="10"/>
      <c r="E6" s="10"/>
    </row>
    <row r="7" spans="1:5" s="3" customFormat="1" ht="20.25" customHeight="1" x14ac:dyDescent="0.35">
      <c r="A7" s="12" t="s">
        <v>48</v>
      </c>
      <c r="B7" s="2" t="s">
        <v>49</v>
      </c>
      <c r="C7" s="2"/>
      <c r="D7" s="6"/>
      <c r="E7" s="6"/>
    </row>
    <row r="8" spans="1:5" s="3" customFormat="1" ht="20.25" customHeight="1" x14ac:dyDescent="0.35">
      <c r="A8" s="12"/>
      <c r="B8" s="2"/>
      <c r="C8" s="2"/>
      <c r="D8" s="6"/>
      <c r="E8" s="6"/>
    </row>
    <row r="9" spans="1:5" s="3" customFormat="1" ht="20.25" customHeight="1" x14ac:dyDescent="0.3">
      <c r="A9" s="13"/>
      <c r="B9" s="13" t="s">
        <v>112</v>
      </c>
      <c r="D9" s="5"/>
      <c r="E9" s="5"/>
    </row>
    <row r="10" spans="1:5" s="3" customFormat="1" x14ac:dyDescent="0.3">
      <c r="A10" s="13" t="s">
        <v>50</v>
      </c>
      <c r="B10" s="13"/>
      <c r="D10" s="5"/>
      <c r="E10" s="5"/>
    </row>
    <row r="11" spans="1:5" s="14" customFormat="1" ht="12.75" customHeight="1" x14ac:dyDescent="0.3"/>
    <row r="12" spans="1:5" s="14" customFormat="1" x14ac:dyDescent="0.3">
      <c r="B12" s="9" t="s">
        <v>51</v>
      </c>
      <c r="D12" s="15"/>
      <c r="E12" s="15"/>
    </row>
    <row r="13" spans="1:5" x14ac:dyDescent="0.3">
      <c r="C13" s="16"/>
    </row>
    <row r="19" spans="2:5" s="14" customFormat="1" ht="18.75" x14ac:dyDescent="0.3"/>
    <row r="20" spans="2:5" s="14" customFormat="1" ht="20.25" customHeight="1" x14ac:dyDescent="0.3">
      <c r="B20" s="9"/>
      <c r="C20" s="1" t="s">
        <v>52</v>
      </c>
      <c r="D20" s="15"/>
      <c r="E20" s="15"/>
    </row>
    <row r="21" spans="2:5" s="14" customFormat="1" ht="20.25" customHeight="1" x14ac:dyDescent="0.3">
      <c r="B21" s="9"/>
      <c r="C21" s="1"/>
      <c r="D21" s="15"/>
      <c r="E21" s="15"/>
    </row>
    <row r="22" spans="2:5" s="14" customFormat="1" ht="20.25" customHeight="1" x14ac:dyDescent="0.3">
      <c r="B22" s="9"/>
      <c r="C22" s="61" t="s">
        <v>53</v>
      </c>
      <c r="D22" s="62"/>
      <c r="E22" s="15"/>
    </row>
    <row r="23" spans="2:5" s="14" customFormat="1" ht="20.25" customHeight="1" x14ac:dyDescent="0.3">
      <c r="B23" s="2"/>
      <c r="C23" s="63"/>
      <c r="D23" s="63"/>
      <c r="E23" s="6"/>
    </row>
    <row r="24" spans="2:5" s="14" customFormat="1" ht="20.25" customHeight="1" x14ac:dyDescent="0.3">
      <c r="B24" s="2"/>
      <c r="C24" s="2"/>
      <c r="D24" s="6"/>
      <c r="E24" s="6"/>
    </row>
    <row r="25" spans="2:5" s="14" customFormat="1" ht="20.25" customHeight="1" x14ac:dyDescent="0.3">
      <c r="B25" s="2"/>
      <c r="C25" s="2"/>
      <c r="D25" s="6"/>
      <c r="E25" s="6"/>
    </row>
    <row r="26" spans="2:5" s="14" customFormat="1" ht="20.25" customHeight="1" x14ac:dyDescent="0.3">
      <c r="B26" s="2"/>
      <c r="C26" s="2"/>
      <c r="D26" s="6"/>
      <c r="E26" s="6"/>
    </row>
    <row r="27" spans="2:5" s="14" customFormat="1" ht="20.25" customHeight="1" x14ac:dyDescent="0.3">
      <c r="B27" s="2"/>
      <c r="C27" s="2"/>
      <c r="D27" s="6"/>
      <c r="E27" s="6"/>
    </row>
    <row r="28" spans="2:5" s="14" customFormat="1" ht="20.25" customHeight="1" x14ac:dyDescent="0.3">
      <c r="B28" s="2"/>
      <c r="C28" s="2"/>
      <c r="D28" s="6"/>
      <c r="E28" s="6"/>
    </row>
    <row r="29" spans="2:5" s="14" customFormat="1" ht="20.25" customHeight="1" x14ac:dyDescent="0.3"/>
    <row r="30" spans="2:5" s="14" customFormat="1" ht="20.25" customHeight="1" x14ac:dyDescent="0.3"/>
    <row r="31" spans="2:5" s="14" customFormat="1" ht="20.25" customHeight="1" x14ac:dyDescent="0.3"/>
    <row r="32" spans="2:5" s="14" customFormat="1" ht="20.25" customHeight="1" x14ac:dyDescent="0.3"/>
    <row r="33" spans="4:5" s="14" customFormat="1" ht="20.25" customHeight="1" x14ac:dyDescent="0.3"/>
    <row r="34" spans="4:5" s="14" customFormat="1" ht="20.25" customHeight="1" x14ac:dyDescent="0.3"/>
    <row r="35" spans="4:5" s="14" customFormat="1" ht="20.25" customHeight="1" x14ac:dyDescent="0.3"/>
    <row r="36" spans="4:5" s="14" customFormat="1" ht="20.25" customHeight="1" x14ac:dyDescent="0.3"/>
    <row r="37" spans="4:5" s="14" customFormat="1" ht="20.25" customHeight="1" x14ac:dyDescent="0.3"/>
    <row r="38" spans="4:5" s="14" customFormat="1" ht="20.25" customHeight="1" x14ac:dyDescent="0.3"/>
    <row r="39" spans="4:5" s="14" customFormat="1" ht="20.25" customHeight="1" x14ac:dyDescent="0.3"/>
    <row r="40" spans="4:5" s="14" customFormat="1" ht="20.25" customHeight="1" x14ac:dyDescent="0.3"/>
    <row r="41" spans="4:5" s="14" customFormat="1" ht="20.25" customHeight="1" x14ac:dyDescent="0.3"/>
    <row r="42" spans="4:5" s="14" customFormat="1" ht="15" customHeight="1" x14ac:dyDescent="0.3">
      <c r="D42" s="15"/>
      <c r="E42" s="17"/>
    </row>
  </sheetData>
  <mergeCells count="3">
    <mergeCell ref="C4:D4"/>
    <mergeCell ref="C22:D22"/>
    <mergeCell ref="C23:D23"/>
  </mergeCells>
  <printOptions horizontalCentered="1"/>
  <pageMargins left="0.20833333333333334" right="0.11811023622047245" top="0.40625" bottom="0.17708333333333334" header="0.31496062992125984" footer="0.31496062992125984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F597-832E-4F62-80BE-479F21A5737D}">
  <sheetPr>
    <tabColor rgb="FFFF0000"/>
  </sheetPr>
  <dimension ref="A1:J41"/>
  <sheetViews>
    <sheetView tabSelected="1" view="pageLayout" topLeftCell="A35" zoomScale="130" zoomScaleNormal="100" zoomScalePageLayoutView="130" workbookViewId="0">
      <selection activeCell="J8" sqref="J8"/>
    </sheetView>
  </sheetViews>
  <sheetFormatPr defaultColWidth="9.140625" defaultRowHeight="20.25" x14ac:dyDescent="0.3"/>
  <cols>
    <col min="1" max="1" width="6.5703125" style="18" customWidth="1"/>
    <col min="2" max="2" width="21" style="18" customWidth="1"/>
    <col min="3" max="3" width="29.42578125" style="18" customWidth="1"/>
    <col min="4" max="4" width="10.28515625" style="53" customWidth="1"/>
    <col min="5" max="5" width="7.42578125" style="18" customWidth="1"/>
    <col min="6" max="6" width="5.85546875" style="18" customWidth="1"/>
    <col min="7" max="7" width="4.42578125" style="18" customWidth="1"/>
    <col min="8" max="8" width="4.28515625" style="18" customWidth="1"/>
    <col min="9" max="9" width="17.28515625" style="18" customWidth="1"/>
    <col min="10" max="10" width="27.85546875" style="18" customWidth="1"/>
    <col min="11" max="16384" width="9.140625" style="18"/>
  </cols>
  <sheetData>
    <row r="1" spans="1:10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3.25" x14ac:dyDescent="0.35">
      <c r="A2" s="70" t="s">
        <v>116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3.25" x14ac:dyDescent="0.35">
      <c r="A3" s="70" t="s">
        <v>113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3.75" customHeight="1" x14ac:dyDescent="0.3">
      <c r="A4" s="19"/>
      <c r="B4" s="19"/>
      <c r="C4" s="19"/>
      <c r="D4" s="50"/>
      <c r="E4" s="19"/>
      <c r="F4" s="19"/>
      <c r="G4" s="19"/>
      <c r="H4" s="19"/>
      <c r="I4" s="19"/>
      <c r="J4" s="19"/>
    </row>
    <row r="5" spans="1:10" x14ac:dyDescent="0.3">
      <c r="A5" s="68" t="s">
        <v>1</v>
      </c>
      <c r="B5" s="71" t="s">
        <v>2</v>
      </c>
      <c r="C5" s="71" t="s">
        <v>3</v>
      </c>
      <c r="D5" s="73" t="s">
        <v>4</v>
      </c>
      <c r="E5" s="20" t="s">
        <v>31</v>
      </c>
      <c r="F5" s="20" t="s">
        <v>33</v>
      </c>
      <c r="G5" s="68" t="s">
        <v>5</v>
      </c>
      <c r="H5" s="68" t="s">
        <v>6</v>
      </c>
      <c r="I5" s="20" t="s">
        <v>29</v>
      </c>
      <c r="J5" s="68" t="s">
        <v>7</v>
      </c>
    </row>
    <row r="6" spans="1:10" x14ac:dyDescent="0.3">
      <c r="A6" s="69"/>
      <c r="B6" s="72"/>
      <c r="C6" s="72"/>
      <c r="D6" s="74"/>
      <c r="E6" s="21" t="s">
        <v>32</v>
      </c>
      <c r="F6" s="21" t="s">
        <v>34</v>
      </c>
      <c r="G6" s="69"/>
      <c r="H6" s="69"/>
      <c r="I6" s="21" t="s">
        <v>30</v>
      </c>
      <c r="J6" s="69"/>
    </row>
    <row r="7" spans="1:10" ht="21" customHeight="1" x14ac:dyDescent="0.3">
      <c r="A7" s="22">
        <v>1</v>
      </c>
      <c r="B7" s="23" t="s">
        <v>9</v>
      </c>
      <c r="C7" s="43" t="s">
        <v>62</v>
      </c>
      <c r="D7" s="55">
        <f>710400</f>
        <v>710400</v>
      </c>
      <c r="E7" s="24" t="s">
        <v>35</v>
      </c>
      <c r="F7" s="24" t="s">
        <v>35</v>
      </c>
      <c r="G7" s="24" t="s">
        <v>35</v>
      </c>
      <c r="H7" s="28" t="s">
        <v>35</v>
      </c>
      <c r="I7" s="59" t="s">
        <v>114</v>
      </c>
      <c r="J7" s="25" t="s">
        <v>85</v>
      </c>
    </row>
    <row r="8" spans="1:10" ht="21" customHeight="1" x14ac:dyDescent="0.3">
      <c r="A8" s="26">
        <v>2</v>
      </c>
      <c r="B8" s="27" t="s">
        <v>14</v>
      </c>
      <c r="C8" s="44" t="s">
        <v>77</v>
      </c>
      <c r="D8" s="56">
        <v>0</v>
      </c>
      <c r="E8" s="28" t="s">
        <v>35</v>
      </c>
      <c r="F8" s="28" t="s">
        <v>35</v>
      </c>
      <c r="G8" s="28" t="s">
        <v>35</v>
      </c>
      <c r="H8" s="28" t="s">
        <v>35</v>
      </c>
      <c r="I8" s="59" t="s">
        <v>114</v>
      </c>
      <c r="J8" s="58" t="s">
        <v>86</v>
      </c>
    </row>
    <row r="9" spans="1:10" ht="21" customHeight="1" x14ac:dyDescent="0.3">
      <c r="A9" s="26">
        <v>3</v>
      </c>
      <c r="B9" s="27" t="s">
        <v>15</v>
      </c>
      <c r="C9" s="29" t="s">
        <v>76</v>
      </c>
      <c r="D9" s="56">
        <v>15000</v>
      </c>
      <c r="E9" s="28" t="s">
        <v>35</v>
      </c>
      <c r="F9" s="28" t="s">
        <v>35</v>
      </c>
      <c r="G9" s="28" t="s">
        <v>35</v>
      </c>
      <c r="H9" s="28" t="s">
        <v>35</v>
      </c>
      <c r="I9" s="59" t="s">
        <v>114</v>
      </c>
      <c r="J9" s="30" t="s">
        <v>87</v>
      </c>
    </row>
    <row r="10" spans="1:10" ht="21" customHeight="1" x14ac:dyDescent="0.3">
      <c r="A10" s="26">
        <v>4</v>
      </c>
      <c r="B10" s="27" t="s">
        <v>10</v>
      </c>
      <c r="C10" s="29" t="s">
        <v>75</v>
      </c>
      <c r="D10" s="56">
        <v>0</v>
      </c>
      <c r="E10" s="28" t="s">
        <v>35</v>
      </c>
      <c r="F10" s="28" t="s">
        <v>35</v>
      </c>
      <c r="G10" s="28" t="s">
        <v>35</v>
      </c>
      <c r="H10" s="28" t="s">
        <v>35</v>
      </c>
      <c r="I10" s="59" t="s">
        <v>114</v>
      </c>
      <c r="J10" s="31" t="s">
        <v>88</v>
      </c>
    </row>
    <row r="11" spans="1:10" ht="21" customHeight="1" x14ac:dyDescent="0.3">
      <c r="A11" s="26">
        <v>5</v>
      </c>
      <c r="B11" s="27" t="s">
        <v>11</v>
      </c>
      <c r="C11" s="29" t="s">
        <v>73</v>
      </c>
      <c r="D11" s="56">
        <v>0</v>
      </c>
      <c r="E11" s="28" t="s">
        <v>35</v>
      </c>
      <c r="F11" s="28" t="s">
        <v>35</v>
      </c>
      <c r="G11" s="28" t="s">
        <v>35</v>
      </c>
      <c r="H11" s="28" t="s">
        <v>35</v>
      </c>
      <c r="I11" s="59" t="s">
        <v>114</v>
      </c>
      <c r="J11" s="31" t="s">
        <v>89</v>
      </c>
    </row>
    <row r="12" spans="1:10" ht="21" customHeight="1" x14ac:dyDescent="0.3">
      <c r="A12" s="26">
        <v>6</v>
      </c>
      <c r="B12" s="27" t="s">
        <v>12</v>
      </c>
      <c r="C12" s="29" t="s">
        <v>74</v>
      </c>
      <c r="D12" s="56">
        <f>41600+41500</f>
        <v>83100</v>
      </c>
      <c r="E12" s="28" t="s">
        <v>35</v>
      </c>
      <c r="F12" s="28" t="s">
        <v>35</v>
      </c>
      <c r="G12" s="28" t="s">
        <v>35</v>
      </c>
      <c r="H12" s="28" t="s">
        <v>35</v>
      </c>
      <c r="I12" s="59" t="s">
        <v>114</v>
      </c>
      <c r="J12" s="31" t="s">
        <v>90</v>
      </c>
    </row>
    <row r="13" spans="1:10" ht="21" customHeight="1" x14ac:dyDescent="0.3">
      <c r="A13" s="26">
        <v>7</v>
      </c>
      <c r="B13" s="27" t="s">
        <v>16</v>
      </c>
      <c r="C13" s="29" t="s">
        <v>71</v>
      </c>
      <c r="D13" s="56">
        <v>0</v>
      </c>
      <c r="E13" s="28" t="s">
        <v>35</v>
      </c>
      <c r="F13" s="28" t="s">
        <v>35</v>
      </c>
      <c r="G13" s="28" t="s">
        <v>35</v>
      </c>
      <c r="H13" s="28" t="s">
        <v>35</v>
      </c>
      <c r="I13" s="59" t="s">
        <v>114</v>
      </c>
      <c r="J13" s="32" t="s">
        <v>91</v>
      </c>
    </row>
    <row r="14" spans="1:10" ht="21" customHeight="1" x14ac:dyDescent="0.3">
      <c r="A14" s="26">
        <v>8</v>
      </c>
      <c r="B14" s="27" t="s">
        <v>17</v>
      </c>
      <c r="C14" s="29" t="s">
        <v>70</v>
      </c>
      <c r="D14" s="56">
        <v>0</v>
      </c>
      <c r="E14" s="28" t="s">
        <v>35</v>
      </c>
      <c r="F14" s="28" t="s">
        <v>35</v>
      </c>
      <c r="G14" s="28" t="s">
        <v>35</v>
      </c>
      <c r="H14" s="28" t="s">
        <v>35</v>
      </c>
      <c r="I14" s="59" t="s">
        <v>114</v>
      </c>
      <c r="J14" s="31" t="s">
        <v>92</v>
      </c>
    </row>
    <row r="15" spans="1:10" ht="21" customHeight="1" x14ac:dyDescent="0.3">
      <c r="A15" s="26">
        <v>9</v>
      </c>
      <c r="B15" s="33" t="s">
        <v>13</v>
      </c>
      <c r="C15" s="34" t="s">
        <v>69</v>
      </c>
      <c r="D15" s="51">
        <f>69600+69600</f>
        <v>139200</v>
      </c>
      <c r="E15" s="28" t="s">
        <v>35</v>
      </c>
      <c r="F15" s="28" t="s">
        <v>35</v>
      </c>
      <c r="G15" s="28" t="s">
        <v>35</v>
      </c>
      <c r="H15" s="28" t="s">
        <v>35</v>
      </c>
      <c r="I15" s="59" t="s">
        <v>114</v>
      </c>
      <c r="J15" s="35" t="s">
        <v>93</v>
      </c>
    </row>
    <row r="16" spans="1:10" ht="21" customHeight="1" x14ac:dyDescent="0.3">
      <c r="A16" s="26">
        <v>10</v>
      </c>
      <c r="B16" s="33" t="s">
        <v>18</v>
      </c>
      <c r="C16" s="34" t="s">
        <v>72</v>
      </c>
      <c r="D16" s="51">
        <v>0</v>
      </c>
      <c r="E16" s="28" t="s">
        <v>35</v>
      </c>
      <c r="F16" s="28" t="s">
        <v>35</v>
      </c>
      <c r="G16" s="28" t="s">
        <v>35</v>
      </c>
      <c r="H16" s="28" t="s">
        <v>35</v>
      </c>
      <c r="I16" s="59" t="s">
        <v>114</v>
      </c>
      <c r="J16" s="36" t="s">
        <v>94</v>
      </c>
    </row>
    <row r="17" spans="1:10" ht="21" customHeight="1" x14ac:dyDescent="0.3">
      <c r="A17" s="26">
        <v>11</v>
      </c>
      <c r="B17" s="33" t="s">
        <v>19</v>
      </c>
      <c r="C17" s="34" t="s">
        <v>68</v>
      </c>
      <c r="D17" s="51">
        <f>17200+17300</f>
        <v>34500</v>
      </c>
      <c r="E17" s="28" t="s">
        <v>35</v>
      </c>
      <c r="F17" s="28" t="s">
        <v>35</v>
      </c>
      <c r="G17" s="28" t="s">
        <v>35</v>
      </c>
      <c r="H17" s="28" t="s">
        <v>35</v>
      </c>
      <c r="I17" s="59" t="s">
        <v>114</v>
      </c>
      <c r="J17" s="35" t="s">
        <v>95</v>
      </c>
    </row>
    <row r="18" spans="1:10" ht="21" customHeight="1" x14ac:dyDescent="0.3">
      <c r="A18" s="26">
        <v>12</v>
      </c>
      <c r="B18" s="33" t="s">
        <v>20</v>
      </c>
      <c r="C18" s="34" t="s">
        <v>67</v>
      </c>
      <c r="D18" s="51">
        <f>38200+38100</f>
        <v>76300</v>
      </c>
      <c r="E18" s="28" t="s">
        <v>35</v>
      </c>
      <c r="F18" s="28" t="s">
        <v>35</v>
      </c>
      <c r="G18" s="28" t="s">
        <v>35</v>
      </c>
      <c r="H18" s="28" t="s">
        <v>35</v>
      </c>
      <c r="I18" s="59" t="s">
        <v>114</v>
      </c>
      <c r="J18" s="36" t="s">
        <v>96</v>
      </c>
    </row>
    <row r="19" spans="1:10" ht="21" customHeight="1" x14ac:dyDescent="0.3">
      <c r="A19" s="26">
        <v>13</v>
      </c>
      <c r="B19" s="33" t="s">
        <v>21</v>
      </c>
      <c r="C19" s="34" t="s">
        <v>78</v>
      </c>
      <c r="D19" s="51">
        <v>0</v>
      </c>
      <c r="E19" s="28" t="s">
        <v>35</v>
      </c>
      <c r="F19" s="28" t="s">
        <v>35</v>
      </c>
      <c r="G19" s="28" t="s">
        <v>35</v>
      </c>
      <c r="H19" s="28" t="s">
        <v>35</v>
      </c>
      <c r="I19" s="59" t="s">
        <v>114</v>
      </c>
      <c r="J19" s="34" t="s">
        <v>90</v>
      </c>
    </row>
    <row r="20" spans="1:10" ht="21" customHeight="1" x14ac:dyDescent="0.3">
      <c r="A20" s="26">
        <v>14</v>
      </c>
      <c r="B20" s="33" t="s">
        <v>22</v>
      </c>
      <c r="C20" s="35" t="s">
        <v>60</v>
      </c>
      <c r="D20" s="51">
        <f>6700+6700</f>
        <v>13400</v>
      </c>
      <c r="E20" s="28" t="s">
        <v>35</v>
      </c>
      <c r="F20" s="28" t="s">
        <v>35</v>
      </c>
      <c r="G20" s="28" t="s">
        <v>35</v>
      </c>
      <c r="H20" s="28" t="s">
        <v>35</v>
      </c>
      <c r="I20" s="59" t="s">
        <v>114</v>
      </c>
      <c r="J20" s="36" t="s">
        <v>97</v>
      </c>
    </row>
    <row r="21" spans="1:10" ht="21" customHeight="1" x14ac:dyDescent="0.3">
      <c r="A21" s="26">
        <v>15</v>
      </c>
      <c r="B21" s="33" t="s">
        <v>23</v>
      </c>
      <c r="C21" s="34" t="s">
        <v>59</v>
      </c>
      <c r="D21" s="54">
        <f>1086500+60000+1086500</f>
        <v>2233000</v>
      </c>
      <c r="E21" s="28" t="s">
        <v>35</v>
      </c>
      <c r="F21" s="28" t="s">
        <v>35</v>
      </c>
      <c r="G21" s="28" t="s">
        <v>35</v>
      </c>
      <c r="H21" s="28" t="s">
        <v>35</v>
      </c>
      <c r="I21" s="59" t="s">
        <v>114</v>
      </c>
      <c r="J21" s="37" t="s">
        <v>98</v>
      </c>
    </row>
    <row r="22" spans="1:10" ht="21" customHeight="1" x14ac:dyDescent="0.3">
      <c r="A22" s="26">
        <v>16</v>
      </c>
      <c r="B22" s="33" t="s">
        <v>24</v>
      </c>
      <c r="C22" s="34" t="s">
        <v>58</v>
      </c>
      <c r="D22" s="51">
        <f>4800+4700</f>
        <v>9500</v>
      </c>
      <c r="E22" s="28" t="s">
        <v>35</v>
      </c>
      <c r="F22" s="28" t="s">
        <v>35</v>
      </c>
      <c r="G22" s="28" t="s">
        <v>35</v>
      </c>
      <c r="H22" s="28" t="s">
        <v>35</v>
      </c>
      <c r="I22" s="59" t="s">
        <v>114</v>
      </c>
      <c r="J22" s="36" t="s">
        <v>99</v>
      </c>
    </row>
    <row r="23" spans="1:10" ht="21" customHeight="1" x14ac:dyDescent="0.3">
      <c r="A23" s="26">
        <v>17</v>
      </c>
      <c r="B23" s="33" t="s">
        <v>25</v>
      </c>
      <c r="C23" s="36" t="s">
        <v>57</v>
      </c>
      <c r="D23" s="51">
        <v>0</v>
      </c>
      <c r="E23" s="28" t="s">
        <v>35</v>
      </c>
      <c r="F23" s="28" t="s">
        <v>35</v>
      </c>
      <c r="G23" s="28" t="s">
        <v>35</v>
      </c>
      <c r="H23" s="28" t="s">
        <v>35</v>
      </c>
      <c r="I23" s="59" t="s">
        <v>114</v>
      </c>
      <c r="J23" s="36" t="s">
        <v>100</v>
      </c>
    </row>
    <row r="24" spans="1:10" ht="21" customHeight="1" x14ac:dyDescent="0.3">
      <c r="A24" s="26">
        <v>18</v>
      </c>
      <c r="B24" s="33" t="s">
        <v>26</v>
      </c>
      <c r="C24" s="34" t="s">
        <v>61</v>
      </c>
      <c r="D24" s="51">
        <v>0</v>
      </c>
      <c r="E24" s="28" t="s">
        <v>35</v>
      </c>
      <c r="F24" s="28" t="s">
        <v>35</v>
      </c>
      <c r="G24" s="28" t="s">
        <v>35</v>
      </c>
      <c r="H24" s="28" t="s">
        <v>35</v>
      </c>
      <c r="I24" s="59" t="s">
        <v>114</v>
      </c>
      <c r="J24" s="36" t="s">
        <v>101</v>
      </c>
    </row>
    <row r="25" spans="1:10" ht="21" customHeight="1" x14ac:dyDescent="0.3">
      <c r="A25" s="26">
        <v>19</v>
      </c>
      <c r="B25" s="33" t="s">
        <v>27</v>
      </c>
      <c r="C25" s="49" t="s">
        <v>56</v>
      </c>
      <c r="D25" s="51">
        <v>0</v>
      </c>
      <c r="E25" s="28" t="s">
        <v>35</v>
      </c>
      <c r="F25" s="28" t="s">
        <v>35</v>
      </c>
      <c r="G25" s="28" t="s">
        <v>35</v>
      </c>
      <c r="H25" s="28" t="s">
        <v>35</v>
      </c>
      <c r="I25" s="59" t="s">
        <v>114</v>
      </c>
      <c r="J25" s="38" t="s">
        <v>102</v>
      </c>
    </row>
    <row r="26" spans="1:10" ht="21" customHeight="1" x14ac:dyDescent="0.3">
      <c r="A26" s="26">
        <v>20</v>
      </c>
      <c r="B26" s="33" t="s">
        <v>28</v>
      </c>
      <c r="C26" s="34" t="s">
        <v>79</v>
      </c>
      <c r="D26" s="51">
        <f>41100</f>
        <v>41100</v>
      </c>
      <c r="E26" s="28" t="s">
        <v>35</v>
      </c>
      <c r="F26" s="28" t="s">
        <v>35</v>
      </c>
      <c r="G26" s="28" t="s">
        <v>35</v>
      </c>
      <c r="H26" s="28" t="s">
        <v>35</v>
      </c>
      <c r="I26" s="59" t="s">
        <v>114</v>
      </c>
      <c r="J26" s="35" t="s">
        <v>103</v>
      </c>
    </row>
    <row r="27" spans="1:10" ht="21" customHeight="1" x14ac:dyDescent="0.3">
      <c r="A27" s="26">
        <v>21</v>
      </c>
      <c r="B27" s="33" t="s">
        <v>39</v>
      </c>
      <c r="C27" s="34" t="s">
        <v>80</v>
      </c>
      <c r="D27" s="51">
        <v>34000</v>
      </c>
      <c r="E27" s="28" t="s">
        <v>35</v>
      </c>
      <c r="F27" s="28" t="s">
        <v>35</v>
      </c>
      <c r="G27" s="28" t="s">
        <v>35</v>
      </c>
      <c r="H27" s="28" t="s">
        <v>35</v>
      </c>
      <c r="I27" s="59" t="s">
        <v>114</v>
      </c>
      <c r="J27" s="35" t="s">
        <v>104</v>
      </c>
    </row>
    <row r="28" spans="1:10" ht="21" customHeight="1" x14ac:dyDescent="0.3">
      <c r="A28" s="26">
        <v>22</v>
      </c>
      <c r="B28" s="33" t="s">
        <v>36</v>
      </c>
      <c r="C28" s="34" t="s">
        <v>81</v>
      </c>
      <c r="D28" s="51">
        <v>15000</v>
      </c>
      <c r="E28" s="28" t="s">
        <v>35</v>
      </c>
      <c r="F28" s="28" t="s">
        <v>35</v>
      </c>
      <c r="G28" s="28" t="s">
        <v>35</v>
      </c>
      <c r="H28" s="28" t="s">
        <v>35</v>
      </c>
      <c r="I28" s="59" t="s">
        <v>114</v>
      </c>
      <c r="J28" s="35" t="s">
        <v>105</v>
      </c>
    </row>
    <row r="29" spans="1:10" ht="21" customHeight="1" x14ac:dyDescent="0.3">
      <c r="A29" s="26">
        <v>23</v>
      </c>
      <c r="B29" s="33" t="s">
        <v>37</v>
      </c>
      <c r="C29" s="34" t="s">
        <v>65</v>
      </c>
      <c r="D29" s="51">
        <v>0</v>
      </c>
      <c r="E29" s="28" t="s">
        <v>35</v>
      </c>
      <c r="F29" s="28" t="s">
        <v>35</v>
      </c>
      <c r="G29" s="28" t="s">
        <v>35</v>
      </c>
      <c r="H29" s="28" t="s">
        <v>35</v>
      </c>
      <c r="I29" s="59" t="s">
        <v>114</v>
      </c>
      <c r="J29" s="34" t="s">
        <v>106</v>
      </c>
    </row>
    <row r="30" spans="1:10" ht="21" customHeight="1" x14ac:dyDescent="0.3">
      <c r="A30" s="26">
        <v>24</v>
      </c>
      <c r="B30" s="46" t="s">
        <v>38</v>
      </c>
      <c r="C30" s="35" t="s">
        <v>66</v>
      </c>
      <c r="D30" s="51">
        <v>0</v>
      </c>
      <c r="E30" s="28" t="s">
        <v>35</v>
      </c>
      <c r="F30" s="28" t="s">
        <v>35</v>
      </c>
      <c r="G30" s="28" t="s">
        <v>35</v>
      </c>
      <c r="H30" s="28" t="s">
        <v>35</v>
      </c>
      <c r="I30" s="59" t="s">
        <v>114</v>
      </c>
      <c r="J30" s="34" t="s">
        <v>106</v>
      </c>
    </row>
    <row r="31" spans="1:10" ht="21" customHeight="1" x14ac:dyDescent="0.3">
      <c r="A31" s="26">
        <v>25</v>
      </c>
      <c r="B31" s="45" t="s">
        <v>40</v>
      </c>
      <c r="C31" s="36" t="s">
        <v>82</v>
      </c>
      <c r="D31" s="51">
        <f>16500+5500</f>
        <v>22000</v>
      </c>
      <c r="E31" s="28" t="s">
        <v>35</v>
      </c>
      <c r="F31" s="28" t="s">
        <v>35</v>
      </c>
      <c r="G31" s="28" t="s">
        <v>35</v>
      </c>
      <c r="H31" s="28" t="s">
        <v>35</v>
      </c>
      <c r="I31" s="59" t="s">
        <v>114</v>
      </c>
      <c r="J31" s="35" t="s">
        <v>105</v>
      </c>
    </row>
    <row r="32" spans="1:10" ht="21" customHeight="1" x14ac:dyDescent="0.3">
      <c r="A32" s="26">
        <v>26</v>
      </c>
      <c r="B32" s="33" t="s">
        <v>41</v>
      </c>
      <c r="C32" s="34" t="s">
        <v>83</v>
      </c>
      <c r="D32" s="51">
        <f>53000+25000</f>
        <v>78000</v>
      </c>
      <c r="E32" s="28" t="s">
        <v>35</v>
      </c>
      <c r="F32" s="28" t="s">
        <v>35</v>
      </c>
      <c r="G32" s="28" t="s">
        <v>35</v>
      </c>
      <c r="H32" s="28" t="s">
        <v>35</v>
      </c>
      <c r="I32" s="59" t="s">
        <v>114</v>
      </c>
      <c r="J32" s="34" t="s">
        <v>108</v>
      </c>
    </row>
    <row r="33" spans="1:10" ht="21" customHeight="1" x14ac:dyDescent="0.3">
      <c r="A33" s="26">
        <v>27</v>
      </c>
      <c r="B33" s="33" t="s">
        <v>42</v>
      </c>
      <c r="C33" s="34" t="s">
        <v>84</v>
      </c>
      <c r="D33" s="51">
        <f>1140+1000+1360+920</f>
        <v>4420</v>
      </c>
      <c r="E33" s="28" t="s">
        <v>35</v>
      </c>
      <c r="F33" s="28" t="s">
        <v>35</v>
      </c>
      <c r="G33" s="28" t="s">
        <v>35</v>
      </c>
      <c r="H33" s="28" t="s">
        <v>35</v>
      </c>
      <c r="I33" s="59" t="s">
        <v>114</v>
      </c>
      <c r="J33" s="35" t="s">
        <v>107</v>
      </c>
    </row>
    <row r="34" spans="1:10" ht="21" customHeight="1" x14ac:dyDescent="0.3">
      <c r="A34" s="26">
        <v>28</v>
      </c>
      <c r="B34" s="33" t="s">
        <v>43</v>
      </c>
      <c r="C34" s="34" t="s">
        <v>64</v>
      </c>
      <c r="D34" s="51">
        <v>0</v>
      </c>
      <c r="E34" s="28" t="s">
        <v>35</v>
      </c>
      <c r="F34" s="28" t="s">
        <v>35</v>
      </c>
      <c r="G34" s="28" t="s">
        <v>35</v>
      </c>
      <c r="H34" s="28" t="s">
        <v>35</v>
      </c>
      <c r="I34" s="59" t="s">
        <v>114</v>
      </c>
      <c r="J34" s="37" t="s">
        <v>109</v>
      </c>
    </row>
    <row r="35" spans="1:10" ht="21" customHeight="1" x14ac:dyDescent="0.3">
      <c r="A35" s="39">
        <v>29</v>
      </c>
      <c r="B35" s="47" t="s">
        <v>55</v>
      </c>
      <c r="C35" s="48" t="s">
        <v>63</v>
      </c>
      <c r="D35" s="57">
        <v>0</v>
      </c>
      <c r="E35" s="40" t="s">
        <v>35</v>
      </c>
      <c r="F35" s="40" t="s">
        <v>35</v>
      </c>
      <c r="G35" s="40" t="s">
        <v>35</v>
      </c>
      <c r="H35" s="40" t="s">
        <v>35</v>
      </c>
      <c r="I35" s="75" t="s">
        <v>114</v>
      </c>
      <c r="J35" s="41" t="s">
        <v>110</v>
      </c>
    </row>
    <row r="36" spans="1:10" ht="21" customHeight="1" x14ac:dyDescent="0.3">
      <c r="A36" s="65" t="s">
        <v>8</v>
      </c>
      <c r="B36" s="66"/>
      <c r="C36" s="67"/>
      <c r="D36" s="52">
        <f>SUM(D7:D35)</f>
        <v>3508920</v>
      </c>
      <c r="E36" s="42"/>
      <c r="F36" s="42"/>
      <c r="G36" s="42"/>
      <c r="H36" s="42"/>
      <c r="I36" s="42"/>
      <c r="J36" s="42"/>
    </row>
    <row r="41" spans="1:10" x14ac:dyDescent="0.3">
      <c r="G41" s="64" t="s">
        <v>117</v>
      </c>
      <c r="H41" s="64"/>
      <c r="I41" s="64"/>
    </row>
  </sheetData>
  <mergeCells count="12">
    <mergeCell ref="G41:I41"/>
    <mergeCell ref="A36:C36"/>
    <mergeCell ref="J5:J6"/>
    <mergeCell ref="A5:A6"/>
    <mergeCell ref="A1:J1"/>
    <mergeCell ref="A2:J2"/>
    <mergeCell ref="A3:J3"/>
    <mergeCell ref="B5:B6"/>
    <mergeCell ref="C5:C6"/>
    <mergeCell ref="D5:D6"/>
    <mergeCell ref="G5:G6"/>
    <mergeCell ref="H5:H6"/>
  </mergeCells>
  <phoneticPr fontId="2" type="noConversion"/>
  <pageMargins left="0.25" right="0.19791666666666666" top="0.21875" bottom="0.19791666666666666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 ปีงบประมาณ 2568</vt:lpstr>
      <vt:lpstr>แผนการใช้จ่ายงบประมาณ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prachya pattum</dc:creator>
  <cp:lastModifiedBy>ณัฐวุฒิ กาฬหว้า</cp:lastModifiedBy>
  <cp:lastPrinted>2025-07-01T07:54:34Z</cp:lastPrinted>
  <dcterms:created xsi:type="dcterms:W3CDTF">2024-03-18T04:33:46Z</dcterms:created>
  <dcterms:modified xsi:type="dcterms:W3CDTF">2025-07-01T08:01:41Z</dcterms:modified>
</cp:coreProperties>
</file>